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eter\Documents\football\2025-26\"/>
    </mc:Choice>
  </mc:AlternateContent>
  <xr:revisionPtr revIDLastSave="0" documentId="13_ncr:1_{6F331CF0-446C-43AB-9D1F-6229505C7338}" xr6:coauthVersionLast="47" xr6:coauthVersionMax="47" xr10:uidLastSave="{00000000-0000-0000-0000-000000000000}"/>
  <bookViews>
    <workbookView xWindow="0" yWindow="0" windowWidth="23040" windowHeight="12360" tabRatio="987" xr2:uid="{00000000-000D-0000-FFFF-FFFF00000000}"/>
  </bookViews>
  <sheets>
    <sheet name="Entry" sheetId="1" r:id="rId1"/>
    <sheet name="Teams" sheetId="2" r:id="rId2"/>
    <sheet name="Check" sheetId="3" r:id="rId3"/>
    <sheet name="All" sheetId="4" r:id="rId4"/>
    <sheet name="Soccer Comp Entry Form 2025-26" sheetId="5" r:id="rId5"/>
  </sheets>
  <definedNames>
    <definedName name="_xlnm._FilterDatabase" localSheetId="3" hidden="1">All!$A$1:$E$135</definedName>
    <definedName name="Excel_BuiltIn__FilterDatabase" localSheetId="3">All!$A$1:$C$134</definedName>
    <definedName name="Excel_BuiltIn_Print_Area" localSheetId="0">Entry!$A$1:$I$38</definedName>
    <definedName name="Excel_BuiltIn_Print_Area">Entry!$A$1:$H$37</definedName>
    <definedName name="_xlnm.Print_Area" localSheetId="0">Entry!$A$1:$I$38</definedName>
    <definedName name="_xlnm.Print_Area" localSheetId="1">Teams!$A$1:$G$80</definedName>
    <definedName name="Print_Area_0" localSheetId="0">Entry!$A$1:$I$38,Entry!$A$1:$H$37</definedName>
    <definedName name="top" localSheetId="1">Teams!$BX$69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D11" i="3" l="1"/>
  <c r="H14" i="3"/>
  <c r="H13" i="3"/>
  <c r="H12" i="3"/>
  <c r="H28" i="3"/>
  <c r="H29" i="3"/>
  <c r="H27" i="3"/>
  <c r="H24" i="3"/>
  <c r="H25" i="3"/>
  <c r="H23" i="3"/>
  <c r="D28" i="3"/>
  <c r="D29" i="3"/>
  <c r="D27" i="3"/>
  <c r="D24" i="3"/>
  <c r="D25" i="3"/>
  <c r="D23" i="3"/>
  <c r="F28" i="3"/>
  <c r="F29" i="3"/>
  <c r="F27" i="3"/>
  <c r="F24" i="3"/>
  <c r="F25" i="3"/>
  <c r="F23" i="3"/>
  <c r="B28" i="3"/>
  <c r="B29" i="3"/>
  <c r="B27" i="3"/>
  <c r="B24" i="3"/>
  <c r="B25" i="3"/>
  <c r="B23" i="3"/>
  <c r="H34" i="3"/>
  <c r="H35" i="3"/>
  <c r="H36" i="3"/>
  <c r="H33" i="3"/>
  <c r="F34" i="3"/>
  <c r="F35" i="3"/>
  <c r="F36" i="3"/>
  <c r="F33" i="3"/>
  <c r="D34" i="3"/>
  <c r="D35" i="3"/>
  <c r="D36" i="3"/>
  <c r="D33" i="3"/>
  <c r="B34" i="3"/>
  <c r="B35" i="3"/>
  <c r="B36" i="3"/>
  <c r="B33" i="3"/>
  <c r="H19" i="3"/>
  <c r="H18" i="3"/>
  <c r="H17" i="3"/>
  <c r="H16" i="3"/>
  <c r="B11" i="3"/>
  <c r="H11" i="3"/>
  <c r="F19" i="3"/>
  <c r="F18" i="3"/>
  <c r="F17" i="3"/>
  <c r="F16" i="3"/>
  <c r="F14" i="3"/>
  <c r="F13" i="3"/>
  <c r="F12" i="3"/>
  <c r="F11" i="3"/>
  <c r="B12" i="3" l="1"/>
  <c r="I36" i="3" l="1"/>
  <c r="G36" i="3"/>
  <c r="E36" i="3"/>
  <c r="C36" i="3"/>
  <c r="C35" i="3"/>
  <c r="E34" i="3"/>
  <c r="B3" i="3"/>
  <c r="B6" i="3" s="1"/>
  <c r="B5" i="3"/>
  <c r="B4" i="3"/>
  <c r="I28" i="3"/>
  <c r="G28" i="3"/>
  <c r="G29" i="3"/>
  <c r="I27" i="3"/>
  <c r="G27" i="3"/>
  <c r="G25" i="3"/>
  <c r="E28" i="3"/>
  <c r="E27" i="3"/>
  <c r="B17" i="3"/>
  <c r="B18" i="3"/>
  <c r="B19" i="3"/>
  <c r="D17" i="3"/>
  <c r="D18" i="3"/>
  <c r="D19" i="3"/>
  <c r="D16" i="3"/>
  <c r="B16" i="3"/>
  <c r="B13" i="3"/>
  <c r="B14" i="3"/>
  <c r="D12" i="3"/>
  <c r="D13" i="3"/>
  <c r="D14" i="3"/>
  <c r="I14" i="3"/>
  <c r="G16" i="3"/>
  <c r="C16" i="3" l="1"/>
  <c r="C27" i="3"/>
  <c r="I33" i="3"/>
  <c r="I34" i="3"/>
  <c r="I35" i="3"/>
  <c r="G34" i="3"/>
  <c r="G35" i="3"/>
  <c r="G33" i="3"/>
  <c r="E35" i="3"/>
  <c r="E33" i="3"/>
  <c r="I29" i="3"/>
  <c r="I25" i="3"/>
  <c r="I23" i="3"/>
  <c r="I24" i="3"/>
  <c r="G24" i="3"/>
  <c r="G23" i="3"/>
  <c r="E24" i="3"/>
  <c r="E29" i="3"/>
  <c r="E25" i="3"/>
  <c r="E23" i="3"/>
  <c r="I13" i="3"/>
  <c r="I12" i="3"/>
  <c r="I11" i="3"/>
  <c r="I16" i="3"/>
  <c r="I18" i="3"/>
  <c r="I17" i="3"/>
  <c r="I19" i="3"/>
  <c r="G17" i="3"/>
  <c r="E17" i="3"/>
  <c r="E16" i="3"/>
  <c r="G14" i="3"/>
  <c r="G18" i="3"/>
  <c r="G19" i="3"/>
  <c r="G13" i="3"/>
  <c r="G12" i="3"/>
  <c r="G11" i="3"/>
  <c r="C28" i="3"/>
  <c r="C29" i="3"/>
  <c r="C25" i="3"/>
  <c r="C24" i="3"/>
  <c r="E18" i="3"/>
  <c r="E19" i="3"/>
  <c r="E14" i="3"/>
  <c r="E13" i="3"/>
  <c r="E12" i="3"/>
  <c r="E11" i="3"/>
  <c r="C23" i="3"/>
  <c r="C17" i="3"/>
  <c r="C19" i="3"/>
  <c r="C18" i="3"/>
  <c r="C14" i="3"/>
  <c r="C13" i="3"/>
  <c r="C12" i="3"/>
  <c r="C34" i="3"/>
  <c r="C33" i="3"/>
  <c r="C11" i="3"/>
  <c r="F12" i="5"/>
  <c r="E12" i="5"/>
  <c r="D12" i="5"/>
  <c r="C12" i="5"/>
  <c r="F11" i="5"/>
  <c r="E11" i="5"/>
  <c r="D11" i="5"/>
  <c r="C11" i="5"/>
  <c r="F10" i="5"/>
  <c r="E10" i="5"/>
  <c r="D10" i="5"/>
  <c r="C10" i="5"/>
  <c r="F9" i="5"/>
  <c r="E9" i="5"/>
  <c r="D9" i="5"/>
  <c r="C9" i="5"/>
  <c r="J8" i="5"/>
  <c r="I8" i="5"/>
  <c r="H8" i="5"/>
  <c r="E8" i="5"/>
  <c r="D8" i="5"/>
  <c r="C8" i="5"/>
  <c r="J7" i="5"/>
  <c r="I7" i="5"/>
  <c r="H7" i="5"/>
  <c r="E7" i="5"/>
  <c r="D7" i="5"/>
  <c r="C7" i="5"/>
  <c r="J6" i="5"/>
  <c r="I6" i="5"/>
  <c r="H6" i="5"/>
  <c r="E6" i="5"/>
  <c r="D6" i="5"/>
  <c r="C6" i="5"/>
  <c r="J5" i="5"/>
  <c r="I5" i="5"/>
  <c r="H5" i="5"/>
  <c r="E5" i="5"/>
  <c r="D5" i="5"/>
  <c r="C5" i="5"/>
  <c r="J4" i="5"/>
  <c r="I4" i="5"/>
  <c r="H4" i="5"/>
  <c r="G4" i="5"/>
  <c r="F4" i="5"/>
  <c r="E4" i="5"/>
  <c r="D4" i="5"/>
  <c r="C4" i="5"/>
  <c r="J3" i="5"/>
  <c r="I3" i="5"/>
  <c r="H3" i="5"/>
  <c r="G3" i="5"/>
  <c r="F3" i="5"/>
  <c r="E3" i="5"/>
  <c r="D3" i="5"/>
  <c r="C3" i="5"/>
  <c r="J2" i="5"/>
  <c r="I2" i="5"/>
  <c r="H2" i="5"/>
  <c r="G2" i="5"/>
  <c r="F2" i="5"/>
  <c r="E2" i="5"/>
  <c r="D2" i="5"/>
  <c r="C2" i="5"/>
  <c r="J1" i="5"/>
  <c r="I1" i="5"/>
  <c r="H1" i="5"/>
  <c r="G1" i="5"/>
  <c r="F1" i="5"/>
  <c r="E1" i="5"/>
  <c r="D1" i="5"/>
  <c r="C1" i="5"/>
  <c r="A6" i="5"/>
  <c r="D37" i="3" l="1"/>
  <c r="D30" i="3"/>
  <c r="H37" i="3"/>
  <c r="F37" i="3"/>
  <c r="H30" i="3"/>
  <c r="F30" i="3"/>
  <c r="H20" i="3"/>
  <c r="F20" i="3"/>
  <c r="B30" i="3"/>
  <c r="A27" i="1" s="1"/>
  <c r="D20" i="3"/>
  <c r="B37" i="3"/>
  <c r="A33" i="1" s="1"/>
  <c r="A5" i="5"/>
  <c r="A10" i="5"/>
  <c r="A12" i="5"/>
  <c r="A1" i="5"/>
  <c r="A9" i="5"/>
  <c r="A2" i="5"/>
  <c r="A8" i="5"/>
  <c r="A3" i="5"/>
  <c r="A7" i="5"/>
  <c r="A11" i="5"/>
  <c r="A4" i="5"/>
  <c r="B20" i="3"/>
  <c r="A16" i="1" s="1"/>
</calcChain>
</file>

<file path=xl/sharedStrings.xml><?xml version="1.0" encoding="utf-8"?>
<sst xmlns="http://schemas.openxmlformats.org/spreadsheetml/2006/main" count="642" uniqueCount="237">
  <si>
    <t>SOCCER COMPETITION ENTRY FORM</t>
  </si>
  <si>
    <t>ENTRY NAME</t>
  </si>
  <si>
    <t>EMAIL ADDRESS</t>
  </si>
  <si>
    <t>OTHER CONTACT DETAILS</t>
  </si>
  <si>
    <t>ENGLISH LEAGUES:</t>
  </si>
  <si>
    <t>Premier</t>
  </si>
  <si>
    <t>Champ</t>
  </si>
  <si>
    <t xml:space="preserve"> League 1</t>
  </si>
  <si>
    <t xml:space="preserve"> League 2</t>
  </si>
  <si>
    <t>Winner (4 points)</t>
  </si>
  <si>
    <t>Other teams in the</t>
  </si>
  <si>
    <t>top 4 (in any order)</t>
  </si>
  <si>
    <t>get 2 points each.</t>
  </si>
  <si>
    <t xml:space="preserve"> </t>
  </si>
  <si>
    <t>bottom 4 (in any order)</t>
  </si>
  <si>
    <t>Bottom (3 points)</t>
  </si>
  <si>
    <t>SCOTTISH LEAGUES:</t>
  </si>
  <si>
    <t>Other teams in bottom 3</t>
  </si>
  <si>
    <t>CUPS</t>
  </si>
  <si>
    <t>English Cups</t>
  </si>
  <si>
    <t>Scottish Cups</t>
  </si>
  <si>
    <t>F.A.Cup</t>
  </si>
  <si>
    <t>League Cup</t>
  </si>
  <si>
    <t>Finalist (3 points)</t>
  </si>
  <si>
    <t>Semi-finalists</t>
  </si>
  <si>
    <t>2 points each.</t>
  </si>
  <si>
    <t>PREMIER LEAGUE</t>
  </si>
  <si>
    <t>CHAMPIONSHIP</t>
  </si>
  <si>
    <t>SCOTTISH PREMIER</t>
  </si>
  <si>
    <t>SCOTTISH CHAMPIONSHIP</t>
  </si>
  <si>
    <t>INITIALS</t>
  </si>
  <si>
    <t>Other teams in top 3</t>
  </si>
  <si>
    <t>English Premier</t>
  </si>
  <si>
    <t>English Championship</t>
  </si>
  <si>
    <t>Scottish Premier</t>
  </si>
  <si>
    <t>Scottish Championship</t>
  </si>
  <si>
    <t>Arsenal</t>
  </si>
  <si>
    <t>Brighton &amp; Hove Albion</t>
  </si>
  <si>
    <t>Burnley</t>
  </si>
  <si>
    <t>Bournemouth</t>
  </si>
  <si>
    <t>Chelsea</t>
  </si>
  <si>
    <t>Crystal Palace</t>
  </si>
  <si>
    <t>Everton</t>
  </si>
  <si>
    <t>Huddersfield Town</t>
  </si>
  <si>
    <t>Leicester City</t>
  </si>
  <si>
    <t>Liverpool</t>
  </si>
  <si>
    <t>Manchester City</t>
  </si>
  <si>
    <t>Manchester United</t>
  </si>
  <si>
    <t>Newcastle United</t>
  </si>
  <si>
    <t>Southampton</t>
  </si>
  <si>
    <t>Stoke City</t>
  </si>
  <si>
    <t>Swansea City</t>
  </si>
  <si>
    <t>Tottenham Hotspur</t>
  </si>
  <si>
    <t>Watford</t>
  </si>
  <si>
    <t>West Bromwich Albion</t>
  </si>
  <si>
    <t>West Ham United</t>
  </si>
  <si>
    <t>Aston Villa</t>
  </si>
  <si>
    <t>Barnsley</t>
  </si>
  <si>
    <t>Birmingham City</t>
  </si>
  <si>
    <t>Brentford</t>
  </si>
  <si>
    <t>Bristol City</t>
  </si>
  <si>
    <t>Bolton Wanderers</t>
  </si>
  <si>
    <t>Burton Albion</t>
  </si>
  <si>
    <t>Cardiff City</t>
  </si>
  <si>
    <t>Derby County</t>
  </si>
  <si>
    <t>Fulham</t>
  </si>
  <si>
    <t>Hull City</t>
  </si>
  <si>
    <t>Ipswich Town</t>
  </si>
  <si>
    <t>Leeds United</t>
  </si>
  <si>
    <t>Middlesbrough</t>
  </si>
  <si>
    <t>Millwall</t>
  </si>
  <si>
    <t>Norwich City</t>
  </si>
  <si>
    <t>Nottingham Forest</t>
  </si>
  <si>
    <t>Preston North End</t>
  </si>
  <si>
    <t>Queens Park Rangers</t>
  </si>
  <si>
    <t>Reading</t>
  </si>
  <si>
    <t>Sheffield United</t>
  </si>
  <si>
    <t>Sheffield Wednesday</t>
  </si>
  <si>
    <t>Sunderland</t>
  </si>
  <si>
    <t>Wolverhampton Wanderers</t>
  </si>
  <si>
    <t>Blackpool</t>
  </si>
  <si>
    <t>Blackburn Rovers</t>
  </si>
  <si>
    <t>Bradford City</t>
  </si>
  <si>
    <t>Bristol Rovers</t>
  </si>
  <si>
    <t>Charlton Athletic</t>
  </si>
  <si>
    <t>Doncaster Rovers</t>
  </si>
  <si>
    <t>Fleetwood Town</t>
  </si>
  <si>
    <t>Gillingham</t>
  </si>
  <si>
    <t>Northampton Town</t>
  </si>
  <si>
    <t>Oxford United</t>
  </si>
  <si>
    <t>Peterborough United</t>
  </si>
  <si>
    <t>Plymouth Argyle</t>
  </si>
  <si>
    <t>Portsmouth</t>
  </si>
  <si>
    <t>Shrewsbury Town</t>
  </si>
  <si>
    <t>Walsall</t>
  </si>
  <si>
    <t>Wigan Athletic</t>
  </si>
  <si>
    <t>Milton Keynes Dons</t>
  </si>
  <si>
    <t>AFC Wimbledon</t>
  </si>
  <si>
    <t>Accrington Stanley</t>
  </si>
  <si>
    <t>Cambridge United</t>
  </si>
  <si>
    <t>Cheltenham Town</t>
  </si>
  <si>
    <t>Colchester United</t>
  </si>
  <si>
    <t>Coventry City</t>
  </si>
  <si>
    <t>Crewe Alexandra</t>
  </si>
  <si>
    <t>Crawley Town</t>
  </si>
  <si>
    <t>Exeter City</t>
  </si>
  <si>
    <t>Lincoln City</t>
  </si>
  <si>
    <t>Luton Town</t>
  </si>
  <si>
    <t>Mansfield Town</t>
  </si>
  <si>
    <t>Newport County</t>
  </si>
  <si>
    <t>Port Vale</t>
  </si>
  <si>
    <t>Swindon Town</t>
  </si>
  <si>
    <t>Wycombe Wanderers</t>
  </si>
  <si>
    <t>Aberdeen</t>
  </si>
  <si>
    <t>Airdrieonians</t>
  </si>
  <si>
    <t>Annan Athletic</t>
  </si>
  <si>
    <t>Alloa Athletic</t>
  </si>
  <si>
    <t>Arbroath</t>
  </si>
  <si>
    <t>Ayr United</t>
  </si>
  <si>
    <t>Celtic</t>
  </si>
  <si>
    <t>Clyde</t>
  </si>
  <si>
    <t>Dundee</t>
  </si>
  <si>
    <t>Dundee United</t>
  </si>
  <si>
    <t>Dunfermline Athletic</t>
  </si>
  <si>
    <t>Dumbarton</t>
  </si>
  <si>
    <t>East Fife</t>
  </si>
  <si>
    <t>Edinburgh City</t>
  </si>
  <si>
    <t>Elgin City</t>
  </si>
  <si>
    <t>Falkirk</t>
  </si>
  <si>
    <t>Forfar Athletic</t>
  </si>
  <si>
    <t>Greenock Morton</t>
  </si>
  <si>
    <t>Heart of Midlothian</t>
  </si>
  <si>
    <t>Hamilton Academical</t>
  </si>
  <si>
    <t>Hibernian</t>
  </si>
  <si>
    <t>Inverness Caled. Thistle</t>
  </si>
  <si>
    <t>Kilmarnock</t>
  </si>
  <si>
    <t>Livingston</t>
  </si>
  <si>
    <t>Montrose</t>
  </si>
  <si>
    <t>Motherwell</t>
  </si>
  <si>
    <t>Partick Thistle</t>
  </si>
  <si>
    <t>Peterhead</t>
  </si>
  <si>
    <t>Queen's Park</t>
  </si>
  <si>
    <t>Queen of the South</t>
  </si>
  <si>
    <t>Raith Rovers</t>
  </si>
  <si>
    <t>Rangers</t>
  </si>
  <si>
    <t>Ross County</t>
  </si>
  <si>
    <t>Stenhousemuir</t>
  </si>
  <si>
    <t>St. Johnstone</t>
  </si>
  <si>
    <t>Stranraer</t>
  </si>
  <si>
    <t>Stirling Albion</t>
  </si>
  <si>
    <t>St. Mirren</t>
  </si>
  <si>
    <t>Tranmere Rovers</t>
  </si>
  <si>
    <t>Rotherham United</t>
  </si>
  <si>
    <t>Leyton Orient</t>
  </si>
  <si>
    <t>Salford City</t>
  </si>
  <si>
    <t>Cove Rangers</t>
  </si>
  <si>
    <t>Fill in the three digit code that corresponds to your selected team. Refer to the team listing supplied with the entry form.</t>
  </si>
  <si>
    <t>Errors will be highlighted in red.</t>
  </si>
  <si>
    <t>The teams you have selected should show below:</t>
  </si>
  <si>
    <t>INITIALS (optional)</t>
  </si>
  <si>
    <t>Barrow</t>
  </si>
  <si>
    <t>Harrogate Town</t>
  </si>
  <si>
    <t>Stevenage</t>
  </si>
  <si>
    <t>League 1</t>
  </si>
  <si>
    <t>League 2</t>
  </si>
  <si>
    <t>Team Number</t>
  </si>
  <si>
    <t>Team Name</t>
  </si>
  <si>
    <t>League/Cup Number</t>
  </si>
  <si>
    <t>League</t>
  </si>
  <si>
    <t>English League One</t>
  </si>
  <si>
    <t>English League Two</t>
  </si>
  <si>
    <t>Scottish League One</t>
  </si>
  <si>
    <t>Scottish League Two</t>
  </si>
  <si>
    <t>Kelty Hearts</t>
  </si>
  <si>
    <t>Grimsby Town</t>
  </si>
  <si>
    <t>Stockport County</t>
  </si>
  <si>
    <t>Notts County</t>
  </si>
  <si>
    <t>Wrexham</t>
  </si>
  <si>
    <t>LEAGUE ONE</t>
  </si>
  <si>
    <t>LEAGUE TWO</t>
  </si>
  <si>
    <t>SCOTTISH LEAGUE ONE</t>
  </si>
  <si>
    <t>SCOTTISH LEAGUE TWO</t>
  </si>
  <si>
    <t>Bromley</t>
  </si>
  <si>
    <t>Chesterfield</t>
  </si>
  <si>
    <t>Spartans</t>
  </si>
  <si>
    <t>Barnet</t>
  </si>
  <si>
    <t>Oldham Athletic</t>
  </si>
  <si>
    <t>East Kilbride</t>
  </si>
  <si>
    <t>St Johnstone</t>
  </si>
  <si>
    <t>9/4</t>
  </si>
  <si>
    <t>66</t>
  </si>
  <si>
    <t>1000</t>
  </si>
  <si>
    <t>150</t>
  </si>
  <si>
    <t>1500</t>
  </si>
  <si>
    <t>350</t>
  </si>
  <si>
    <t>8</t>
  </si>
  <si>
    <t>50</t>
  </si>
  <si>
    <t>500</t>
  </si>
  <si>
    <t>750</t>
  </si>
  <si>
    <t>2</t>
  </si>
  <si>
    <t>3</t>
  </si>
  <si>
    <t>40</t>
  </si>
  <si>
    <t>28</t>
  </si>
  <si>
    <t>200</t>
  </si>
  <si>
    <t>20</t>
  </si>
  <si>
    <t>25</t>
  </si>
  <si>
    <t>12</t>
  </si>
  <si>
    <t>33</t>
  </si>
  <si>
    <t>11</t>
  </si>
  <si>
    <t>80</t>
  </si>
  <si>
    <t>100</t>
  </si>
  <si>
    <t xml:space="preserve">7 </t>
  </si>
  <si>
    <t>7/2</t>
  </si>
  <si>
    <t>22</t>
  </si>
  <si>
    <t>14</t>
  </si>
  <si>
    <t>16</t>
  </si>
  <si>
    <t>125</t>
  </si>
  <si>
    <t>29</t>
  </si>
  <si>
    <t>15/2</t>
  </si>
  <si>
    <t xml:space="preserve">7  </t>
  </si>
  <si>
    <t>4</t>
  </si>
  <si>
    <t xml:space="preserve">100 </t>
  </si>
  <si>
    <t xml:space="preserve">5 </t>
  </si>
  <si>
    <t xml:space="preserve">20 </t>
  </si>
  <si>
    <t>2/5</t>
  </si>
  <si>
    <t>250</t>
  </si>
  <si>
    <t>18</t>
  </si>
  <si>
    <t xml:space="preserve">10 </t>
  </si>
  <si>
    <t>9/2</t>
  </si>
  <si>
    <t>6/4</t>
  </si>
  <si>
    <t>10</t>
  </si>
  <si>
    <t xml:space="preserve">6 </t>
  </si>
  <si>
    <t xml:space="preserve">4 </t>
  </si>
  <si>
    <t>6/5</t>
  </si>
  <si>
    <t>13/2</t>
  </si>
  <si>
    <t>11/2</t>
  </si>
  <si>
    <t>Odds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</si>
</sst>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Arial"/>
      <family val="2"/>
      <charset val="1"/>
    </font>
    <font>
      <sz val="12"/>
      <name val="Arial Black"/>
      <family val="2"/>
      <charset val="1"/>
    </font>
    <font>
      <sz val="14"/>
      <name val="Arial"/>
      <family val="2"/>
      <charset val="1"/>
    </font>
    <font>
      <u/>
      <sz val="12"/>
      <color rgb="FF0000FF"/>
      <name val="Arial"/>
      <family val="2"/>
      <charset val="1"/>
    </font>
    <font>
      <u/>
      <sz val="7.2"/>
      <color rgb="FF0000FF"/>
      <name val="Arial"/>
      <family val="2"/>
      <charset val="1"/>
    </font>
    <font>
      <sz val="10"/>
      <name val="Arial"/>
      <family val="2"/>
      <charset val="1"/>
    </font>
    <font>
      <sz val="10"/>
      <name val="Arial Black"/>
      <family val="2"/>
      <charset val="1"/>
    </font>
    <font>
      <u/>
      <sz val="14"/>
      <name val="Arial"/>
      <family val="2"/>
      <charset val="1"/>
    </font>
    <font>
      <sz val="12"/>
      <name val="Arial"/>
      <family val="2"/>
      <charset val="1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6">
    <xf numFmtId="0" fontId="0" fillId="0" borderId="0"/>
    <xf numFmtId="0" fontId="4" fillId="0" borderId="0" applyBorder="0" applyProtection="0"/>
    <xf numFmtId="0" fontId="8" fillId="0" borderId="0"/>
    <xf numFmtId="0" fontId="8" fillId="0" borderId="0"/>
    <xf numFmtId="0" fontId="9" fillId="0" borderId="0"/>
    <xf numFmtId="0" fontId="8" fillId="0" borderId="0"/>
  </cellStyleXfs>
  <cellXfs count="30">
    <xf numFmtId="0" fontId="0" fillId="0" borderId="0" xfId="0"/>
    <xf numFmtId="0" fontId="1" fillId="0" borderId="0" xfId="0" applyFont="1"/>
    <xf numFmtId="0" fontId="0" fillId="0" borderId="2" xfId="0" applyBorder="1"/>
    <xf numFmtId="0" fontId="2" fillId="0" borderId="0" xfId="0" applyFont="1"/>
    <xf numFmtId="0" fontId="2" fillId="0" borderId="3" xfId="0" applyFont="1" applyBorder="1"/>
    <xf numFmtId="0" fontId="2" fillId="0" borderId="2" xfId="0" applyFont="1" applyBorder="1"/>
    <xf numFmtId="0" fontId="0" fillId="0" borderId="4" xfId="0" applyBorder="1"/>
    <xf numFmtId="0" fontId="2" fillId="0" borderId="4" xfId="0" applyFont="1" applyBorder="1"/>
    <xf numFmtId="0" fontId="2" fillId="0" borderId="1" xfId="0" applyFont="1" applyBorder="1"/>
    <xf numFmtId="0" fontId="5" fillId="0" borderId="0" xfId="0" applyFont="1"/>
    <xf numFmtId="49" fontId="0" fillId="0" borderId="0" xfId="0" applyNumberFormat="1"/>
    <xf numFmtId="0" fontId="6" fillId="0" borderId="0" xfId="0" applyFont="1"/>
    <xf numFmtId="49" fontId="6" fillId="0" borderId="0" xfId="0" applyNumberFormat="1" applyFont="1"/>
    <xf numFmtId="0" fontId="0" fillId="0" borderId="0" xfId="0" applyAlignment="1">
      <alignment horizontal="right" wrapText="1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2" fillId="0" borderId="8" xfId="0" applyFont="1" applyBorder="1"/>
    <xf numFmtId="0" fontId="0" fillId="0" borderId="8" xfId="0" applyBorder="1"/>
    <xf numFmtId="0" fontId="7" fillId="0" borderId="1" xfId="1" applyFont="1" applyBorder="1" applyProtection="1"/>
    <xf numFmtId="49" fontId="8" fillId="0" borderId="0" xfId="3" applyNumberFormat="1"/>
    <xf numFmtId="49" fontId="8" fillId="0" borderId="0" xfId="4" applyNumberFormat="1" applyFont="1"/>
    <xf numFmtId="49" fontId="8" fillId="0" borderId="0" xfId="5" applyNumberFormat="1"/>
    <xf numFmtId="49" fontId="6" fillId="0" borderId="0" xfId="3" applyNumberFormat="1" applyFont="1"/>
    <xf numFmtId="16" fontId="8" fillId="0" borderId="0" xfId="3" quotePrefix="1" applyNumberFormat="1"/>
    <xf numFmtId="0" fontId="8" fillId="0" borderId="0" xfId="3" quotePrefix="1"/>
    <xf numFmtId="0" fontId="2" fillId="0" borderId="1" xfId="0" applyFont="1" applyBorder="1"/>
    <xf numFmtId="0" fontId="3" fillId="0" borderId="1" xfId="1" applyFont="1" applyBorder="1" applyProtection="1"/>
  </cellXfs>
  <cellStyles count="6">
    <cellStyle name="Excel Built-in Normal" xfId="3" xr:uid="{7AE06FC9-FE41-4395-96BD-C69CC3AABD80}"/>
    <cellStyle name="Excel Built-in Normal 1" xfId="5" xr:uid="{E1E3488F-7EBD-40F8-8A7A-EC09C657AE12}"/>
    <cellStyle name="Hyperlink" xfId="1" builtinId="8"/>
    <cellStyle name="Normal" xfId="0" builtinId="0"/>
    <cellStyle name="Normal 2" xfId="2" xr:uid="{52E27AFA-68A6-40CA-A643-AA52A21B070F}"/>
    <cellStyle name="Normal 3" xfId="4" xr:uid="{510A194C-C97C-44C4-B06C-78654E6E4C15}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180720</xdr:colOff>
      <xdr:row>80</xdr:row>
      <xdr:rowOff>64800</xdr:rowOff>
    </xdr:from>
    <xdr:to>
      <xdr:col>16</xdr:col>
      <xdr:colOff>321840</xdr:colOff>
      <xdr:row>80</xdr:row>
      <xdr:rowOff>72360</xdr:rowOff>
    </xdr:to>
    <xdr:pic>
      <xdr:nvPicPr>
        <xdr:cNvPr id="2" name="Picture 110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6420680" y="18588960"/>
          <a:ext cx="141120" cy="756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38"/>
  <sheetViews>
    <sheetView tabSelected="1" showOutlineSymbols="0" view="pageBreakPreview" zoomScaleNormal="87" zoomScaleSheetLayoutView="100" workbookViewId="0">
      <selection activeCell="D12" sqref="D12"/>
    </sheetView>
  </sheetViews>
  <sheetFormatPr defaultRowHeight="15" x14ac:dyDescent="0.25"/>
  <cols>
    <col min="1" max="1" width="26.54296875"/>
    <col min="2" max="2" width="11.90625"/>
    <col min="3" max="3" width="7.36328125"/>
    <col min="4" max="4" width="11.81640625"/>
    <col min="5" max="5" width="7.36328125"/>
    <col min="6" max="6" width="11.90625"/>
    <col min="7" max="7" width="6.90625"/>
    <col min="8" max="8" width="10.90625"/>
    <col min="9" max="9" width="3.1796875"/>
    <col min="10" max="1025" width="10.81640625"/>
  </cols>
  <sheetData>
    <row r="1" spans="1:9" ht="20.100000000000001" customHeight="1" x14ac:dyDescent="0.45">
      <c r="A1" s="1" t="s">
        <v>0</v>
      </c>
      <c r="B1" s="1"/>
      <c r="C1" s="1"/>
      <c r="D1" s="1"/>
      <c r="E1" s="1"/>
    </row>
    <row r="3" spans="1:9" ht="24.9" customHeight="1" x14ac:dyDescent="0.3">
      <c r="A3" t="s">
        <v>1</v>
      </c>
      <c r="B3" s="28"/>
      <c r="C3" s="28"/>
      <c r="D3" s="28"/>
      <c r="E3" s="28"/>
      <c r="F3" s="28"/>
      <c r="G3" s="28"/>
      <c r="H3" s="28"/>
      <c r="I3" s="2"/>
    </row>
    <row r="4" spans="1:9" ht="24.9" customHeight="1" x14ac:dyDescent="0.25">
      <c r="A4" t="s">
        <v>2</v>
      </c>
      <c r="B4" s="29"/>
      <c r="C4" s="29"/>
      <c r="D4" s="29"/>
      <c r="E4" s="29"/>
      <c r="F4" s="29"/>
      <c r="G4" s="29"/>
      <c r="H4" s="29"/>
      <c r="I4" s="2"/>
    </row>
    <row r="5" spans="1:9" ht="24" customHeight="1" thickBot="1" x14ac:dyDescent="0.35">
      <c r="A5" t="s">
        <v>3</v>
      </c>
      <c r="B5" s="28"/>
      <c r="C5" s="28"/>
      <c r="D5" s="28"/>
      <c r="E5" s="28"/>
      <c r="F5" s="28"/>
      <c r="G5" s="28"/>
      <c r="H5" s="28"/>
    </row>
    <row r="6" spans="1:9" ht="24" customHeight="1" thickBot="1" x14ac:dyDescent="0.35">
      <c r="A6" t="s">
        <v>159</v>
      </c>
      <c r="B6" s="21"/>
      <c r="C6" s="3"/>
      <c r="D6" s="3"/>
      <c r="E6" s="3"/>
      <c r="F6" s="3"/>
      <c r="G6" s="3"/>
      <c r="H6" s="3"/>
    </row>
    <row r="8" spans="1:9" x14ac:dyDescent="0.25">
      <c r="A8" t="s">
        <v>156</v>
      </c>
    </row>
    <row r="9" spans="1:9" ht="21.75" customHeight="1" x14ac:dyDescent="0.25"/>
    <row r="10" spans="1:9" ht="20.100000000000001" customHeight="1" x14ac:dyDescent="0.45">
      <c r="A10" s="1" t="s">
        <v>4</v>
      </c>
      <c r="B10" s="1"/>
      <c r="C10" s="1"/>
      <c r="D10" s="1"/>
      <c r="E10" s="1"/>
    </row>
    <row r="11" spans="1:9" x14ac:dyDescent="0.25">
      <c r="B11" t="s">
        <v>5</v>
      </c>
      <c r="D11" t="s">
        <v>6</v>
      </c>
      <c r="F11" t="s">
        <v>7</v>
      </c>
      <c r="H11" t="s">
        <v>8</v>
      </c>
    </row>
    <row r="12" spans="1:9" ht="24.9" customHeight="1" thickBot="1" x14ac:dyDescent="0.35">
      <c r="A12" t="s">
        <v>9</v>
      </c>
      <c r="B12" s="4"/>
      <c r="C12" s="19"/>
      <c r="D12" s="4"/>
      <c r="E12" s="19"/>
      <c r="F12" s="4"/>
      <c r="G12" s="19"/>
      <c r="H12" s="4"/>
      <c r="I12" s="2"/>
    </row>
    <row r="13" spans="1:9" ht="24.9" customHeight="1" thickBot="1" x14ac:dyDescent="0.35">
      <c r="A13" s="6" t="s">
        <v>10</v>
      </c>
      <c r="B13" s="4"/>
      <c r="C13" s="5"/>
      <c r="D13" s="4"/>
      <c r="E13" s="5"/>
      <c r="F13" s="4"/>
      <c r="G13" s="5"/>
      <c r="H13" s="4"/>
      <c r="I13" s="2"/>
    </row>
    <row r="14" spans="1:9" ht="24.9" customHeight="1" thickBot="1" x14ac:dyDescent="0.35">
      <c r="A14" t="s">
        <v>11</v>
      </c>
      <c r="B14" s="4"/>
      <c r="C14" s="5"/>
      <c r="D14" s="4"/>
      <c r="E14" s="5"/>
      <c r="F14" s="4"/>
      <c r="G14" s="5"/>
      <c r="H14" s="4"/>
      <c r="I14" s="2"/>
    </row>
    <row r="15" spans="1:9" ht="24.9" customHeight="1" thickBot="1" x14ac:dyDescent="0.35">
      <c r="A15" t="s">
        <v>12</v>
      </c>
      <c r="B15" s="4"/>
      <c r="C15" s="5"/>
      <c r="D15" s="4"/>
      <c r="E15" s="5"/>
      <c r="F15" s="4"/>
      <c r="G15" s="5"/>
      <c r="H15" s="4"/>
      <c r="I15" s="2"/>
    </row>
    <row r="16" spans="1:9" ht="20.100000000000001" customHeight="1" thickBot="1" x14ac:dyDescent="0.35">
      <c r="A16" t="str">
        <f>IF(COUNTIF(Check!B11:'Check'!I21,"**ERROR**")&gt;0,"**ERRORS IN ENGLISH LEAGUES**",IF(COUNTIF(Check!B11:'Check'!I21,"**DUPLICATES**")&gt;0,"**DUPLICATES IN ENGLISH LEAGUES",""))</f>
        <v/>
      </c>
      <c r="B16" s="7"/>
      <c r="C16" s="3"/>
      <c r="D16" s="7"/>
      <c r="E16" s="3"/>
      <c r="F16" s="7"/>
      <c r="G16" s="3"/>
      <c r="H16" s="7"/>
    </row>
    <row r="17" spans="1:9" ht="24.9" customHeight="1" thickBot="1" x14ac:dyDescent="0.35">
      <c r="A17" t="s">
        <v>10</v>
      </c>
      <c r="B17" s="4"/>
      <c r="C17" s="5"/>
      <c r="D17" s="4"/>
      <c r="E17" s="5"/>
      <c r="F17" s="4"/>
      <c r="G17" s="5"/>
      <c r="H17" s="4"/>
      <c r="I17" s="2"/>
    </row>
    <row r="18" spans="1:9" ht="24.9" customHeight="1" x14ac:dyDescent="0.3">
      <c r="A18" t="s">
        <v>14</v>
      </c>
      <c r="B18" s="4"/>
      <c r="C18" s="5"/>
      <c r="D18" s="4"/>
      <c r="E18" s="5"/>
      <c r="F18" s="4"/>
      <c r="G18" s="5"/>
      <c r="H18" s="4"/>
      <c r="I18" s="2"/>
    </row>
    <row r="19" spans="1:9" ht="24.9" customHeight="1" x14ac:dyDescent="0.3">
      <c r="A19" t="s">
        <v>12</v>
      </c>
      <c r="B19" s="4"/>
      <c r="C19" s="5"/>
      <c r="D19" s="4"/>
      <c r="E19" s="5"/>
      <c r="F19" s="4"/>
      <c r="G19" s="19"/>
      <c r="H19" s="4"/>
      <c r="I19" s="2"/>
    </row>
    <row r="20" spans="1:9" ht="24.9" customHeight="1" thickBot="1" x14ac:dyDescent="0.35">
      <c r="A20" s="6" t="s">
        <v>15</v>
      </c>
      <c r="B20" s="4"/>
      <c r="C20" s="4"/>
      <c r="D20" s="4"/>
      <c r="E20" s="4"/>
      <c r="F20" s="4"/>
      <c r="G20" s="5"/>
      <c r="H20" s="4"/>
      <c r="I20" s="2"/>
    </row>
    <row r="21" spans="1:9" ht="33" customHeight="1" x14ac:dyDescent="0.25">
      <c r="B21" s="6"/>
      <c r="D21" s="6"/>
      <c r="F21" s="6"/>
      <c r="H21" s="6"/>
    </row>
    <row r="22" spans="1:9" ht="20.100000000000001" customHeight="1" x14ac:dyDescent="0.45">
      <c r="A22" s="1" t="s">
        <v>16</v>
      </c>
      <c r="B22" s="1"/>
      <c r="C22" s="1"/>
      <c r="D22" s="1"/>
      <c r="E22" s="1"/>
      <c r="F22" s="1"/>
      <c r="G22" s="1"/>
      <c r="H22" s="1"/>
    </row>
    <row r="23" spans="1:9" x14ac:dyDescent="0.25">
      <c r="B23" t="s">
        <v>5</v>
      </c>
      <c r="D23" t="s">
        <v>6</v>
      </c>
      <c r="F23" t="s">
        <v>163</v>
      </c>
      <c r="H23" t="s">
        <v>164</v>
      </c>
    </row>
    <row r="24" spans="1:9" ht="24.9" customHeight="1" x14ac:dyDescent="0.3">
      <c r="A24" t="s">
        <v>9</v>
      </c>
      <c r="B24" s="4"/>
      <c r="C24" s="19"/>
      <c r="D24" s="4"/>
      <c r="E24" s="19"/>
      <c r="F24" s="4"/>
      <c r="G24" s="19"/>
      <c r="H24" s="4"/>
      <c r="I24" s="2"/>
    </row>
    <row r="25" spans="1:9" ht="24.9" customHeight="1" x14ac:dyDescent="0.3">
      <c r="A25" s="6"/>
      <c r="B25" s="4"/>
      <c r="C25" s="5"/>
      <c r="D25" s="4"/>
      <c r="E25" s="5"/>
      <c r="F25" s="4"/>
      <c r="G25" s="5"/>
      <c r="H25" s="4"/>
      <c r="I25" s="2"/>
    </row>
    <row r="26" spans="1:9" ht="24.9" customHeight="1" thickBot="1" x14ac:dyDescent="0.35">
      <c r="A26" t="s">
        <v>12</v>
      </c>
      <c r="B26" s="4"/>
      <c r="C26" s="5"/>
      <c r="D26" s="4"/>
      <c r="E26" s="5"/>
      <c r="F26" s="4"/>
      <c r="G26" s="5"/>
      <c r="H26" s="4"/>
      <c r="I26" s="2"/>
    </row>
    <row r="27" spans="1:9" ht="20.100000000000001" customHeight="1" thickBot="1" x14ac:dyDescent="0.35">
      <c r="A27" t="str">
        <f>IF(COUNTIF(Check!B23:'Check'!I30,"**ERROR**")&gt;0,"**ERRORS IN SCOTTISH LEAGUES**",IF(COUNTIF(Check!B23:'Check'!I30,"**DUPLICATES**")&gt;0,"**DUPLICATES IN SCOTTISH LEAGUES",""))</f>
        <v/>
      </c>
      <c r="B27" s="7"/>
      <c r="C27" s="3"/>
      <c r="D27" s="7"/>
      <c r="E27" s="3"/>
      <c r="F27" s="7"/>
      <c r="G27" s="3"/>
      <c r="H27" s="7"/>
    </row>
    <row r="28" spans="1:9" ht="24.9" customHeight="1" thickBot="1" x14ac:dyDescent="0.35">
      <c r="A28" t="s">
        <v>17</v>
      </c>
      <c r="B28" s="8"/>
      <c r="C28" s="5"/>
      <c r="D28" s="4"/>
      <c r="E28" s="5"/>
      <c r="F28" s="4"/>
      <c r="G28" s="5"/>
      <c r="H28" s="4"/>
      <c r="I28" s="2"/>
    </row>
    <row r="29" spans="1:9" ht="24.9" customHeight="1" x14ac:dyDescent="0.3">
      <c r="A29" t="s">
        <v>12</v>
      </c>
      <c r="B29" s="8"/>
      <c r="C29" s="19"/>
      <c r="D29" s="4"/>
      <c r="E29" s="19"/>
      <c r="F29" s="4"/>
      <c r="G29" s="19"/>
      <c r="H29" s="4"/>
      <c r="I29" s="2"/>
    </row>
    <row r="30" spans="1:9" ht="24.9" customHeight="1" thickBot="1" x14ac:dyDescent="0.35">
      <c r="A30" s="6" t="s">
        <v>15</v>
      </c>
      <c r="B30" s="4"/>
      <c r="C30" s="5"/>
      <c r="D30" s="4"/>
      <c r="E30" s="5"/>
      <c r="F30" s="4"/>
      <c r="G30" s="5"/>
      <c r="H30" s="4"/>
      <c r="I30" s="2"/>
    </row>
    <row r="31" spans="1:9" ht="33" customHeight="1" x14ac:dyDescent="0.25">
      <c r="B31" s="6"/>
      <c r="D31" s="6"/>
      <c r="F31" s="6"/>
      <c r="H31" s="6"/>
    </row>
    <row r="32" spans="1:9" ht="20.100000000000001" customHeight="1" x14ac:dyDescent="0.45">
      <c r="A32" s="1" t="s">
        <v>18</v>
      </c>
      <c r="B32" s="1" t="s">
        <v>19</v>
      </c>
      <c r="C32" s="1"/>
      <c r="D32" s="1"/>
      <c r="E32" s="1"/>
      <c r="F32" s="1" t="s">
        <v>20</v>
      </c>
      <c r="G32" s="1"/>
      <c r="H32" s="1"/>
    </row>
    <row r="33" spans="1:9" ht="15.6" thickBot="1" x14ac:dyDescent="0.3">
      <c r="A33" t="str">
        <f>IF(COUNTIF(Check!B33:'Check'!I37,"**ERROR**")&gt;0,"**ERRORS IN CUPS**",IF(COUNTIF(Check!B33:'Check'!I37,"**DUPLICATES**")&gt;0,"**DUPLICATES IN CUPS",""))</f>
        <v/>
      </c>
      <c r="B33" t="s">
        <v>21</v>
      </c>
      <c r="D33" t="s">
        <v>22</v>
      </c>
      <c r="F33" t="s">
        <v>21</v>
      </c>
      <c r="H33" t="s">
        <v>22</v>
      </c>
    </row>
    <row r="34" spans="1:9" ht="24.9" customHeight="1" thickBot="1" x14ac:dyDescent="0.35">
      <c r="A34" t="s">
        <v>9</v>
      </c>
      <c r="B34" s="4"/>
      <c r="C34" s="5"/>
      <c r="D34" s="4"/>
      <c r="E34" s="5"/>
      <c r="F34" s="4"/>
      <c r="G34" s="5"/>
      <c r="H34" s="4"/>
      <c r="I34" s="2"/>
    </row>
    <row r="35" spans="1:9" ht="24.9" customHeight="1" x14ac:dyDescent="0.3">
      <c r="A35" s="6" t="s">
        <v>23</v>
      </c>
      <c r="B35" s="4"/>
      <c r="C35" s="19"/>
      <c r="D35" s="4"/>
      <c r="E35" s="19"/>
      <c r="F35" s="4"/>
      <c r="G35" s="19"/>
      <c r="H35" s="4"/>
      <c r="I35" s="2"/>
    </row>
    <row r="36" spans="1:9" ht="24.9" customHeight="1" x14ac:dyDescent="0.3">
      <c r="A36" s="6" t="s">
        <v>24</v>
      </c>
      <c r="B36" s="4"/>
      <c r="C36" s="5"/>
      <c r="D36" s="4"/>
      <c r="E36" s="5"/>
      <c r="F36" s="4"/>
      <c r="G36" s="5"/>
      <c r="H36" s="4"/>
      <c r="I36" s="2"/>
    </row>
    <row r="37" spans="1:9" ht="24.9" customHeight="1" x14ac:dyDescent="0.3">
      <c r="A37" t="s">
        <v>25</v>
      </c>
      <c r="B37" s="4"/>
      <c r="C37" s="5"/>
      <c r="D37" s="4"/>
      <c r="E37" s="5"/>
      <c r="F37" s="4"/>
      <c r="G37" s="5"/>
      <c r="H37" s="4"/>
      <c r="I37" s="2"/>
    </row>
    <row r="38" spans="1:9" x14ac:dyDescent="0.25">
      <c r="B38" s="6"/>
      <c r="D38" s="6"/>
      <c r="F38" s="6"/>
      <c r="H38" s="6"/>
    </row>
  </sheetData>
  <mergeCells count="3">
    <mergeCell ref="B3:H3"/>
    <mergeCell ref="B4:H4"/>
    <mergeCell ref="B5:H5"/>
  </mergeCells>
  <conditionalFormatting sqref="A16">
    <cfRule type="containsText" dxfId="7" priority="5" operator="containsText" text="**DUPLICATES">
      <formula>NOT(ISERROR(SEARCH("**DUPLICATES",A16)))</formula>
    </cfRule>
    <cfRule type="containsText" dxfId="6" priority="6" operator="containsText" text="**ERRORS">
      <formula>NOT(ISERROR(SEARCH("**ERRORS",A16)))</formula>
    </cfRule>
  </conditionalFormatting>
  <conditionalFormatting sqref="A27">
    <cfRule type="containsText" dxfId="5" priority="3" operator="containsText" text="**DUPLICATES">
      <formula>NOT(ISERROR(SEARCH("**DUPLICATES",A27)))</formula>
    </cfRule>
    <cfRule type="containsText" dxfId="4" priority="4" operator="containsText" text="**ERRORS">
      <formula>NOT(ISERROR(SEARCH("**ERRORS",A27)))</formula>
    </cfRule>
  </conditionalFormatting>
  <conditionalFormatting sqref="A33">
    <cfRule type="containsText" dxfId="3" priority="1" operator="containsText" text="**DUPLICATES">
      <formula>NOT(ISERROR(SEARCH("**DUPLICATES",A33)))</formula>
    </cfRule>
    <cfRule type="containsText" dxfId="2" priority="2" operator="containsText" text="**ERRORS">
      <formula>NOT(ISERROR(SEARCH("**ERRORS",A33)))</formula>
    </cfRule>
  </conditionalFormatting>
  <pageMargins left="0.82708333333333295" right="0.5" top="0.5" bottom="0.5" header="0.51180555555555496" footer="0.51180555555555496"/>
  <pageSetup scale="78" firstPageNumber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T78"/>
  <sheetViews>
    <sheetView showOutlineSymbols="0" view="pageBreakPreview" topLeftCell="A10" zoomScaleNormal="75" zoomScaleSheetLayoutView="100" workbookViewId="0">
      <selection activeCell="E29" sqref="E29:G29"/>
    </sheetView>
  </sheetViews>
  <sheetFormatPr defaultRowHeight="14.85" customHeight="1" x14ac:dyDescent="0.25"/>
  <cols>
    <col min="1" max="1" width="7.90625" customWidth="1"/>
    <col min="2" max="2" width="19.453125"/>
    <col min="3" max="3" width="5.90625" customWidth="1"/>
    <col min="4" max="4" width="5.54296875" customWidth="1"/>
    <col min="5" max="5" width="6.54296875" customWidth="1"/>
    <col min="6" max="6" width="19.6328125"/>
    <col min="7" max="7" width="6.6328125" customWidth="1"/>
    <col min="8" max="8" width="17.90625"/>
    <col min="9" max="9" width="8"/>
    <col min="10" max="10" width="24.08984375"/>
    <col min="11" max="11" width="8"/>
    <col min="12" max="13" width="9.6328125" style="9"/>
    <col min="14" max="14" width="9.81640625" style="10"/>
    <col min="15" max="21" width="9.6328125"/>
    <col min="22" max="1026" width="9.453125"/>
  </cols>
  <sheetData>
    <row r="1" spans="1:20" ht="14.85" customHeight="1" x14ac:dyDescent="0.4">
      <c r="A1" s="11" t="s">
        <v>26</v>
      </c>
      <c r="B1" s="11"/>
      <c r="C1" s="25" t="s">
        <v>236</v>
      </c>
      <c r="D1" s="12"/>
      <c r="E1" s="11" t="s">
        <v>178</v>
      </c>
      <c r="F1" s="12"/>
      <c r="G1" s="25" t="s">
        <v>236</v>
      </c>
      <c r="L1"/>
      <c r="N1"/>
    </row>
    <row r="2" spans="1:20" ht="14.85" customHeight="1" x14ac:dyDescent="0.25">
      <c r="A2">
        <v>11</v>
      </c>
      <c r="B2" t="s">
        <v>36</v>
      </c>
      <c r="C2" s="24" t="s">
        <v>189</v>
      </c>
      <c r="D2" s="10"/>
      <c r="E2">
        <v>22</v>
      </c>
      <c r="F2" t="s">
        <v>57</v>
      </c>
      <c r="G2" s="24" t="s">
        <v>205</v>
      </c>
      <c r="L2"/>
      <c r="N2"/>
      <c r="Q2" s="13"/>
      <c r="R2" s="13"/>
      <c r="S2" s="13"/>
      <c r="T2" s="13"/>
    </row>
    <row r="3" spans="1:20" ht="14.85" customHeight="1" x14ac:dyDescent="0.25">
      <c r="A3">
        <v>12</v>
      </c>
      <c r="B3" t="s">
        <v>56</v>
      </c>
      <c r="C3" s="24" t="s">
        <v>190</v>
      </c>
      <c r="D3" s="10"/>
      <c r="E3">
        <v>23</v>
      </c>
      <c r="F3" t="s">
        <v>80</v>
      </c>
      <c r="G3" s="24" t="s">
        <v>206</v>
      </c>
      <c r="L3"/>
      <c r="N3"/>
      <c r="Q3" s="13"/>
      <c r="R3" s="13"/>
      <c r="S3" s="13"/>
      <c r="T3" s="13"/>
    </row>
    <row r="4" spans="1:20" ht="14.85" customHeight="1" x14ac:dyDescent="0.25">
      <c r="A4">
        <v>32</v>
      </c>
      <c r="B4" t="s">
        <v>59</v>
      </c>
      <c r="C4" s="24" t="s">
        <v>191</v>
      </c>
      <c r="D4" s="10"/>
      <c r="E4">
        <v>30</v>
      </c>
      <c r="F4" t="s">
        <v>82</v>
      </c>
      <c r="G4" s="24" t="s">
        <v>207</v>
      </c>
      <c r="L4"/>
      <c r="N4"/>
      <c r="Q4" s="13"/>
      <c r="R4" s="13"/>
      <c r="S4" s="13"/>
      <c r="T4" s="13"/>
    </row>
    <row r="5" spans="1:20" ht="14.85" customHeight="1" x14ac:dyDescent="0.25">
      <c r="A5">
        <v>33</v>
      </c>
      <c r="B5" t="s">
        <v>37</v>
      </c>
      <c r="C5" s="24" t="s">
        <v>192</v>
      </c>
      <c r="D5" s="10"/>
      <c r="E5">
        <v>41</v>
      </c>
      <c r="F5" t="s">
        <v>61</v>
      </c>
      <c r="G5" s="24" t="s">
        <v>208</v>
      </c>
      <c r="L5"/>
      <c r="N5"/>
      <c r="Q5" s="13"/>
      <c r="R5" s="13"/>
      <c r="S5" s="13"/>
      <c r="T5" s="13"/>
    </row>
    <row r="6" spans="1:20" ht="14.85" customHeight="1" x14ac:dyDescent="0.25">
      <c r="A6">
        <v>39</v>
      </c>
      <c r="B6" t="s">
        <v>38</v>
      </c>
      <c r="C6" s="24" t="s">
        <v>193</v>
      </c>
      <c r="D6" s="10"/>
      <c r="E6">
        <v>44</v>
      </c>
      <c r="F6" t="s">
        <v>62</v>
      </c>
      <c r="G6" s="24" t="s">
        <v>209</v>
      </c>
      <c r="L6"/>
      <c r="N6"/>
      <c r="Q6" s="13"/>
      <c r="R6" s="13"/>
      <c r="S6" s="13"/>
      <c r="T6" s="13"/>
    </row>
    <row r="7" spans="1:20" ht="14.85" customHeight="1" x14ac:dyDescent="0.25">
      <c r="A7">
        <v>40</v>
      </c>
      <c r="B7" t="s">
        <v>39</v>
      </c>
      <c r="C7" s="24" t="s">
        <v>194</v>
      </c>
      <c r="D7" s="10"/>
      <c r="E7">
        <v>61</v>
      </c>
      <c r="F7" t="s">
        <v>63</v>
      </c>
      <c r="G7" s="24" t="s">
        <v>195</v>
      </c>
      <c r="L7"/>
      <c r="N7"/>
      <c r="Q7" s="13"/>
      <c r="R7" s="13"/>
      <c r="S7" s="13"/>
      <c r="T7" s="13"/>
    </row>
    <row r="8" spans="1:20" ht="14.85" customHeight="1" x14ac:dyDescent="0.25">
      <c r="A8">
        <v>64</v>
      </c>
      <c r="B8" t="s">
        <v>40</v>
      </c>
      <c r="C8" s="24" t="s">
        <v>195</v>
      </c>
      <c r="D8" s="10"/>
      <c r="E8">
        <v>87</v>
      </c>
      <c r="F8" t="s">
        <v>85</v>
      </c>
      <c r="G8" s="24" t="s">
        <v>201</v>
      </c>
      <c r="L8"/>
      <c r="N8"/>
      <c r="Q8" s="13"/>
      <c r="R8" s="13"/>
      <c r="S8" s="13"/>
      <c r="T8" s="13"/>
    </row>
    <row r="9" spans="1:20" ht="14.85" customHeight="1" x14ac:dyDescent="0.25">
      <c r="A9">
        <v>72</v>
      </c>
      <c r="B9" t="s">
        <v>41</v>
      </c>
      <c r="C9" s="24" t="s">
        <v>196</v>
      </c>
      <c r="D9" s="10"/>
      <c r="E9">
        <v>129</v>
      </c>
      <c r="F9" t="s">
        <v>105</v>
      </c>
      <c r="G9" s="24" t="s">
        <v>210</v>
      </c>
      <c r="L9"/>
      <c r="N9"/>
      <c r="Q9" s="13"/>
      <c r="R9" s="13"/>
      <c r="S9" s="13"/>
      <c r="T9" s="13"/>
    </row>
    <row r="10" spans="1:20" ht="14.85" customHeight="1" x14ac:dyDescent="0.25">
      <c r="A10">
        <v>125</v>
      </c>
      <c r="B10" t="s">
        <v>42</v>
      </c>
      <c r="C10" s="24" t="s">
        <v>197</v>
      </c>
      <c r="D10" s="10"/>
      <c r="E10">
        <v>178</v>
      </c>
      <c r="F10" t="s">
        <v>43</v>
      </c>
      <c r="G10" s="24" t="s">
        <v>211</v>
      </c>
      <c r="L10"/>
      <c r="N10"/>
      <c r="Q10" s="13"/>
      <c r="R10" s="13"/>
      <c r="S10" s="13"/>
      <c r="T10" s="13"/>
    </row>
    <row r="11" spans="1:20" ht="14.85" customHeight="1" x14ac:dyDescent="0.25">
      <c r="A11">
        <v>138</v>
      </c>
      <c r="B11" t="s">
        <v>65</v>
      </c>
      <c r="C11" s="24" t="s">
        <v>198</v>
      </c>
      <c r="D11" s="10"/>
      <c r="E11">
        <v>238</v>
      </c>
      <c r="F11" t="s">
        <v>106</v>
      </c>
      <c r="G11" s="24" t="s">
        <v>201</v>
      </c>
      <c r="L11"/>
      <c r="N11"/>
      <c r="Q11" s="13"/>
      <c r="R11" s="13"/>
      <c r="S11" s="13"/>
      <c r="T11" s="13"/>
    </row>
    <row r="12" spans="1:20" ht="14.85" customHeight="1" x14ac:dyDescent="0.25">
      <c r="A12">
        <v>236</v>
      </c>
      <c r="B12" t="s">
        <v>68</v>
      </c>
      <c r="C12" s="24" t="s">
        <v>198</v>
      </c>
      <c r="D12" s="10"/>
      <c r="E12">
        <v>250</v>
      </c>
      <c r="F12" t="s">
        <v>107</v>
      </c>
      <c r="G12" s="24" t="s">
        <v>212</v>
      </c>
      <c r="L12"/>
      <c r="N12"/>
      <c r="Q12" s="13"/>
      <c r="R12" s="13"/>
      <c r="S12" s="13"/>
      <c r="T12" s="13"/>
    </row>
    <row r="13" spans="1:20" ht="14.85" customHeight="1" x14ac:dyDescent="0.25">
      <c r="A13">
        <v>240</v>
      </c>
      <c r="B13" t="s">
        <v>45</v>
      </c>
      <c r="C13" s="24" t="s">
        <v>199</v>
      </c>
      <c r="D13" s="10"/>
      <c r="E13">
        <v>260</v>
      </c>
      <c r="F13" t="s">
        <v>108</v>
      </c>
      <c r="G13" s="24" t="s">
        <v>196</v>
      </c>
      <c r="L13"/>
      <c r="N13"/>
      <c r="Q13" s="13"/>
      <c r="R13" s="13"/>
      <c r="S13" s="13"/>
      <c r="T13" s="13"/>
    </row>
    <row r="14" spans="1:20" ht="14.85" customHeight="1" x14ac:dyDescent="0.25">
      <c r="A14">
        <v>270</v>
      </c>
      <c r="B14" t="s">
        <v>46</v>
      </c>
      <c r="C14" s="24" t="s">
        <v>200</v>
      </c>
      <c r="D14" s="10"/>
      <c r="E14">
        <v>292</v>
      </c>
      <c r="F14" t="s">
        <v>88</v>
      </c>
      <c r="G14" s="24" t="s">
        <v>210</v>
      </c>
      <c r="L14"/>
      <c r="N14"/>
      <c r="Q14" s="13"/>
      <c r="R14" s="13"/>
      <c r="S14" s="13"/>
      <c r="T14" s="13"/>
    </row>
    <row r="15" spans="1:20" ht="14.85" customHeight="1" x14ac:dyDescent="0.25">
      <c r="A15">
        <v>271</v>
      </c>
      <c r="B15" t="s">
        <v>47</v>
      </c>
      <c r="C15" s="24" t="s">
        <v>201</v>
      </c>
      <c r="D15" s="10"/>
      <c r="E15">
        <v>300</v>
      </c>
      <c r="F15" t="s">
        <v>153</v>
      </c>
      <c r="G15" s="24" t="s">
        <v>213</v>
      </c>
      <c r="L15"/>
      <c r="N15"/>
      <c r="Q15" s="13"/>
      <c r="R15" s="13"/>
      <c r="S15" s="13"/>
      <c r="T15" s="13"/>
    </row>
    <row r="16" spans="1:20" ht="14.85" customHeight="1" x14ac:dyDescent="0.25">
      <c r="A16">
        <v>290</v>
      </c>
      <c r="B16" t="s">
        <v>48</v>
      </c>
      <c r="C16" s="24" t="s">
        <v>202</v>
      </c>
      <c r="D16" s="10"/>
      <c r="E16">
        <v>311</v>
      </c>
      <c r="F16" t="s">
        <v>90</v>
      </c>
      <c r="G16" s="24" t="s">
        <v>207</v>
      </c>
      <c r="L16"/>
      <c r="N16"/>
      <c r="Q16" s="13"/>
      <c r="R16" s="13"/>
      <c r="S16" s="13"/>
      <c r="T16" s="13"/>
    </row>
    <row r="17" spans="1:20" ht="14.85" customHeight="1" x14ac:dyDescent="0.25">
      <c r="A17">
        <v>296</v>
      </c>
      <c r="B17" t="s">
        <v>72</v>
      </c>
      <c r="C17" s="24" t="s">
        <v>203</v>
      </c>
      <c r="D17" s="10"/>
      <c r="E17">
        <v>313</v>
      </c>
      <c r="F17" t="s">
        <v>91</v>
      </c>
      <c r="G17" s="24" t="s">
        <v>195</v>
      </c>
      <c r="L17"/>
      <c r="N17"/>
      <c r="Q17" s="13"/>
      <c r="R17" s="13"/>
      <c r="S17" s="13"/>
      <c r="T17" s="13"/>
    </row>
    <row r="18" spans="1:20" ht="14.85" customHeight="1" x14ac:dyDescent="0.25">
      <c r="A18">
        <v>369</v>
      </c>
      <c r="B18" t="s">
        <v>78</v>
      </c>
      <c r="C18" s="24" t="s">
        <v>193</v>
      </c>
      <c r="D18" s="10"/>
      <c r="E18">
        <v>317</v>
      </c>
      <c r="F18" t="s">
        <v>110</v>
      </c>
      <c r="G18" s="24" t="s">
        <v>209</v>
      </c>
      <c r="L18"/>
      <c r="N18"/>
      <c r="Q18" s="13"/>
      <c r="R18" s="13"/>
      <c r="S18" s="13"/>
      <c r="T18" s="13"/>
    </row>
    <row r="19" spans="1:20" ht="14.85" customHeight="1" x14ac:dyDescent="0.25">
      <c r="A19">
        <v>375</v>
      </c>
      <c r="B19" t="s">
        <v>52</v>
      </c>
      <c r="C19" s="24" t="s">
        <v>196</v>
      </c>
      <c r="D19" s="10"/>
      <c r="E19">
        <v>343</v>
      </c>
      <c r="F19" t="s">
        <v>175</v>
      </c>
      <c r="G19" s="24" t="s">
        <v>214</v>
      </c>
      <c r="L19"/>
      <c r="N19"/>
      <c r="Q19" s="13"/>
      <c r="R19" s="13"/>
      <c r="S19" s="13"/>
      <c r="T19" s="13"/>
    </row>
    <row r="20" spans="1:20" ht="14.85" customHeight="1" x14ac:dyDescent="0.25">
      <c r="A20">
        <v>383</v>
      </c>
      <c r="B20" t="s">
        <v>55</v>
      </c>
      <c r="C20" s="24" t="s">
        <v>198</v>
      </c>
      <c r="D20" s="10"/>
      <c r="E20">
        <v>353</v>
      </c>
      <c r="F20" t="s">
        <v>75</v>
      </c>
      <c r="G20" s="24" t="s">
        <v>215</v>
      </c>
      <c r="L20"/>
      <c r="N20"/>
      <c r="Q20" s="13"/>
      <c r="R20" s="13"/>
      <c r="S20" s="13"/>
      <c r="T20" s="13"/>
    </row>
    <row r="21" spans="1:20" ht="14.85" customHeight="1" x14ac:dyDescent="0.25">
      <c r="A21">
        <v>385</v>
      </c>
      <c r="B21" t="s">
        <v>79</v>
      </c>
      <c r="C21" s="24" t="s">
        <v>191</v>
      </c>
      <c r="D21" s="10"/>
      <c r="E21">
        <v>357</v>
      </c>
      <c r="F21" t="s">
        <v>152</v>
      </c>
      <c r="G21" s="24" t="s">
        <v>202</v>
      </c>
      <c r="L21"/>
      <c r="N21"/>
      <c r="Q21" s="13"/>
      <c r="R21" s="13"/>
      <c r="S21" s="13"/>
      <c r="T21" s="13"/>
    </row>
    <row r="22" spans="1:20" ht="14.85" customHeight="1" x14ac:dyDescent="0.25">
      <c r="A22" t="s">
        <v>13</v>
      </c>
      <c r="B22" t="s">
        <v>13</v>
      </c>
      <c r="C22" s="10"/>
      <c r="D22" s="10"/>
      <c r="E22">
        <v>379</v>
      </c>
      <c r="F22" t="s">
        <v>162</v>
      </c>
      <c r="G22" s="24" t="s">
        <v>190</v>
      </c>
      <c r="L22"/>
      <c r="N22"/>
    </row>
    <row r="23" spans="1:20" ht="14.85" customHeight="1" x14ac:dyDescent="0.25">
      <c r="A23" t="s">
        <v>13</v>
      </c>
      <c r="B23" t="s">
        <v>13</v>
      </c>
      <c r="C23" s="10"/>
      <c r="D23" s="10"/>
      <c r="E23">
        <v>382</v>
      </c>
      <c r="F23" t="s">
        <v>95</v>
      </c>
      <c r="G23" s="24" t="s">
        <v>205</v>
      </c>
      <c r="L23"/>
      <c r="N23"/>
    </row>
    <row r="24" spans="1:20" ht="14.85" customHeight="1" x14ac:dyDescent="0.25">
      <c r="A24" t="s">
        <v>13</v>
      </c>
      <c r="B24" t="s">
        <v>13</v>
      </c>
      <c r="C24" s="10"/>
      <c r="D24" s="10"/>
      <c r="E24">
        <v>386</v>
      </c>
      <c r="F24" t="s">
        <v>97</v>
      </c>
      <c r="G24" s="24" t="s">
        <v>216</v>
      </c>
      <c r="L24"/>
      <c r="N24"/>
    </row>
    <row r="25" spans="1:20" ht="14.85" customHeight="1" x14ac:dyDescent="0.25">
      <c r="A25" t="s">
        <v>13</v>
      </c>
      <c r="B25" t="s">
        <v>13</v>
      </c>
      <c r="C25" s="10"/>
      <c r="D25" s="10"/>
      <c r="E25">
        <v>390</v>
      </c>
      <c r="F25" t="s">
        <v>112</v>
      </c>
      <c r="G25" s="24" t="s">
        <v>204</v>
      </c>
      <c r="L25"/>
      <c r="N25"/>
    </row>
    <row r="26" spans="1:20" ht="14.85" customHeight="1" x14ac:dyDescent="0.25">
      <c r="A26" t="s">
        <v>13</v>
      </c>
      <c r="B26" t="s">
        <v>13</v>
      </c>
      <c r="C26" s="10"/>
      <c r="D26" s="10"/>
      <c r="G26" s="23"/>
      <c r="L26"/>
      <c r="N26"/>
    </row>
    <row r="27" spans="1:20" ht="14.85" customHeight="1" x14ac:dyDescent="0.4">
      <c r="A27" s="11" t="s">
        <v>27</v>
      </c>
      <c r="B27" s="11"/>
      <c r="C27" s="12"/>
      <c r="D27" s="12"/>
      <c r="E27" s="11" t="s">
        <v>179</v>
      </c>
      <c r="F27" s="12"/>
      <c r="G27" s="24"/>
      <c r="L27"/>
      <c r="N27"/>
    </row>
    <row r="28" spans="1:20" ht="14.85" customHeight="1" x14ac:dyDescent="0.25">
      <c r="A28">
        <v>28</v>
      </c>
      <c r="B28" t="s">
        <v>81</v>
      </c>
      <c r="C28" s="24" t="s">
        <v>196</v>
      </c>
      <c r="D28" s="10"/>
      <c r="E28">
        <v>2</v>
      </c>
      <c r="F28" t="s">
        <v>98</v>
      </c>
      <c r="G28" s="24" t="s">
        <v>190</v>
      </c>
      <c r="L28"/>
    </row>
    <row r="29" spans="1:20" ht="14.85" customHeight="1" x14ac:dyDescent="0.25">
      <c r="A29">
        <v>29</v>
      </c>
      <c r="B29" t="s">
        <v>58</v>
      </c>
      <c r="C29" s="24" t="s">
        <v>219</v>
      </c>
      <c r="D29" s="10"/>
      <c r="E29">
        <v>21</v>
      </c>
      <c r="F29" t="s">
        <v>185</v>
      </c>
      <c r="G29" s="24" t="s">
        <v>204</v>
      </c>
      <c r="L29"/>
    </row>
    <row r="30" spans="1:20" ht="14.85" customHeight="1" x14ac:dyDescent="0.25">
      <c r="A30">
        <v>35</v>
      </c>
      <c r="B30" t="s">
        <v>60</v>
      </c>
      <c r="C30" s="24" t="s">
        <v>205</v>
      </c>
      <c r="D30" s="10"/>
      <c r="E30">
        <v>20</v>
      </c>
      <c r="F30" t="s">
        <v>160</v>
      </c>
      <c r="G30" s="24" t="s">
        <v>207</v>
      </c>
      <c r="L30"/>
    </row>
    <row r="31" spans="1:20" ht="14.85" customHeight="1" x14ac:dyDescent="0.25">
      <c r="A31">
        <v>63</v>
      </c>
      <c r="B31" t="s">
        <v>84</v>
      </c>
      <c r="C31" s="24" t="s">
        <v>209</v>
      </c>
      <c r="D31" s="10"/>
      <c r="E31">
        <v>36</v>
      </c>
      <c r="F31" t="s">
        <v>83</v>
      </c>
      <c r="G31" s="24" t="s">
        <v>206</v>
      </c>
      <c r="L31"/>
    </row>
    <row r="32" spans="1:20" ht="14.85" customHeight="1" x14ac:dyDescent="0.25">
      <c r="A32">
        <v>69</v>
      </c>
      <c r="B32" t="s">
        <v>102</v>
      </c>
      <c r="C32" s="24" t="s">
        <v>206</v>
      </c>
      <c r="D32" s="10"/>
      <c r="E32">
        <v>37</v>
      </c>
      <c r="F32" t="s">
        <v>182</v>
      </c>
      <c r="G32" s="24" t="s">
        <v>196</v>
      </c>
      <c r="L32"/>
    </row>
    <row r="33" spans="1:12" ht="14.85" customHeight="1" x14ac:dyDescent="0.25">
      <c r="A33">
        <v>84</v>
      </c>
      <c r="B33" t="s">
        <v>64</v>
      </c>
      <c r="C33" s="24" t="s">
        <v>201</v>
      </c>
      <c r="D33" s="10"/>
      <c r="E33">
        <v>55</v>
      </c>
      <c r="F33" t="s">
        <v>99</v>
      </c>
      <c r="G33" s="24" t="s">
        <v>217</v>
      </c>
      <c r="L33"/>
    </row>
    <row r="34" spans="1:12" ht="14.85" customHeight="1" x14ac:dyDescent="0.25">
      <c r="A34">
        <v>179</v>
      </c>
      <c r="B34" t="s">
        <v>66</v>
      </c>
      <c r="C34" s="24" t="s">
        <v>196</v>
      </c>
      <c r="D34" s="10"/>
      <c r="E34">
        <v>58</v>
      </c>
      <c r="F34" t="s">
        <v>100</v>
      </c>
      <c r="G34" s="24" t="s">
        <v>196</v>
      </c>
      <c r="L34"/>
    </row>
    <row r="35" spans="1:12" ht="14.85" customHeight="1" x14ac:dyDescent="0.25">
      <c r="A35">
        <v>200</v>
      </c>
      <c r="B35" t="s">
        <v>67</v>
      </c>
      <c r="C35" s="24" t="s">
        <v>220</v>
      </c>
      <c r="D35" s="10"/>
      <c r="E35">
        <v>66</v>
      </c>
      <c r="F35" t="s">
        <v>183</v>
      </c>
      <c r="G35" s="24" t="s">
        <v>218</v>
      </c>
      <c r="L35"/>
    </row>
    <row r="36" spans="1:12" ht="14.85" customHeight="1" x14ac:dyDescent="0.25">
      <c r="A36">
        <v>235</v>
      </c>
      <c r="B36" t="s">
        <v>44</v>
      </c>
      <c r="C36" s="24" t="s">
        <v>206</v>
      </c>
      <c r="D36" s="10"/>
      <c r="E36">
        <v>68</v>
      </c>
      <c r="F36" t="s">
        <v>101</v>
      </c>
      <c r="G36" s="24" t="s">
        <v>204</v>
      </c>
      <c r="L36"/>
    </row>
    <row r="37" spans="1:12" ht="14.85" customHeight="1" x14ac:dyDescent="0.25">
      <c r="A37">
        <v>275</v>
      </c>
      <c r="B37" t="s">
        <v>69</v>
      </c>
      <c r="C37" s="24" t="s">
        <v>204</v>
      </c>
      <c r="D37" s="10"/>
      <c r="E37">
        <v>71</v>
      </c>
      <c r="F37" t="s">
        <v>103</v>
      </c>
      <c r="G37" s="24" t="s">
        <v>202</v>
      </c>
      <c r="L37"/>
    </row>
    <row r="38" spans="1:12" ht="14.85" customHeight="1" x14ac:dyDescent="0.25">
      <c r="A38">
        <v>276</v>
      </c>
      <c r="B38" t="s">
        <v>70</v>
      </c>
      <c r="C38" s="24" t="s">
        <v>207</v>
      </c>
      <c r="D38" s="10"/>
      <c r="E38">
        <v>74</v>
      </c>
      <c r="F38" t="s">
        <v>104</v>
      </c>
      <c r="G38" s="24" t="s">
        <v>205</v>
      </c>
      <c r="L38"/>
    </row>
    <row r="39" spans="1:12" ht="14.85" customHeight="1" x14ac:dyDescent="0.25">
      <c r="A39">
        <v>293</v>
      </c>
      <c r="B39" t="s">
        <v>71</v>
      </c>
      <c r="C39" s="24" t="s">
        <v>215</v>
      </c>
      <c r="D39" s="10"/>
      <c r="E39">
        <v>131</v>
      </c>
      <c r="F39" t="s">
        <v>86</v>
      </c>
      <c r="G39" s="24" t="s">
        <v>207</v>
      </c>
      <c r="L39"/>
    </row>
    <row r="40" spans="1:12" ht="14.85" customHeight="1" x14ac:dyDescent="0.25">
      <c r="A40">
        <v>308</v>
      </c>
      <c r="B40" t="s">
        <v>89</v>
      </c>
      <c r="C40" s="24" t="s">
        <v>221</v>
      </c>
      <c r="D40" s="10"/>
      <c r="E40">
        <v>145</v>
      </c>
      <c r="F40" t="s">
        <v>87</v>
      </c>
      <c r="G40" s="24" t="s">
        <v>206</v>
      </c>
      <c r="L40"/>
    </row>
    <row r="41" spans="1:12" ht="14.85" customHeight="1" x14ac:dyDescent="0.25">
      <c r="A41">
        <v>315</v>
      </c>
      <c r="B41" t="s">
        <v>92</v>
      </c>
      <c r="C41" s="24" t="s">
        <v>190</v>
      </c>
      <c r="D41" s="10"/>
      <c r="E41">
        <v>150</v>
      </c>
      <c r="F41" t="s">
        <v>174</v>
      </c>
      <c r="G41" s="24" t="s">
        <v>205</v>
      </c>
      <c r="L41"/>
    </row>
    <row r="42" spans="1:12" ht="14.85" customHeight="1" x14ac:dyDescent="0.25">
      <c r="A42">
        <v>322</v>
      </c>
      <c r="B42" t="s">
        <v>73</v>
      </c>
      <c r="C42" s="24" t="s">
        <v>190</v>
      </c>
      <c r="D42" s="10"/>
      <c r="E42">
        <v>160</v>
      </c>
      <c r="F42" t="s">
        <v>161</v>
      </c>
      <c r="G42" s="24" t="s">
        <v>209</v>
      </c>
      <c r="L42"/>
    </row>
    <row r="43" spans="1:12" ht="14.85" customHeight="1" x14ac:dyDescent="0.25">
      <c r="A43">
        <v>331</v>
      </c>
      <c r="B43" t="s">
        <v>74</v>
      </c>
      <c r="C43" s="24" t="s">
        <v>190</v>
      </c>
      <c r="D43" s="10"/>
      <c r="E43">
        <v>291</v>
      </c>
      <c r="F43" t="s">
        <v>109</v>
      </c>
      <c r="G43" s="24" t="s">
        <v>210</v>
      </c>
      <c r="L43"/>
    </row>
    <row r="44" spans="1:12" ht="14.85" customHeight="1" x14ac:dyDescent="0.25">
      <c r="A44">
        <v>361</v>
      </c>
      <c r="B44" t="s">
        <v>76</v>
      </c>
      <c r="C44" s="24" t="s">
        <v>195</v>
      </c>
      <c r="D44" s="10"/>
      <c r="E44">
        <v>295</v>
      </c>
      <c r="F44" t="s">
        <v>176</v>
      </c>
      <c r="G44" s="24" t="s">
        <v>214</v>
      </c>
      <c r="L44"/>
    </row>
    <row r="45" spans="1:12" ht="14.85" customHeight="1" x14ac:dyDescent="0.25">
      <c r="A45">
        <v>362</v>
      </c>
      <c r="B45" t="s">
        <v>77</v>
      </c>
      <c r="C45" s="24" t="s">
        <v>192</v>
      </c>
      <c r="D45" s="10"/>
      <c r="E45">
        <v>299</v>
      </c>
      <c r="F45" t="s">
        <v>186</v>
      </c>
      <c r="G45" s="24" t="s">
        <v>205</v>
      </c>
      <c r="L45"/>
    </row>
    <row r="46" spans="1:12" ht="14.85" customHeight="1" x14ac:dyDescent="0.25">
      <c r="A46">
        <v>366</v>
      </c>
      <c r="B46" t="s">
        <v>49</v>
      </c>
      <c r="C46" s="24" t="s">
        <v>222</v>
      </c>
      <c r="D46" s="10"/>
      <c r="E46">
        <v>359</v>
      </c>
      <c r="F46" t="s">
        <v>154</v>
      </c>
      <c r="G46" s="24" t="s">
        <v>206</v>
      </c>
      <c r="L46"/>
    </row>
    <row r="47" spans="1:12" ht="14.85" customHeight="1" x14ac:dyDescent="0.25">
      <c r="A47">
        <v>370</v>
      </c>
      <c r="B47" t="s">
        <v>50</v>
      </c>
      <c r="C47" s="24" t="s">
        <v>207</v>
      </c>
      <c r="D47" s="10"/>
      <c r="E47">
        <v>365</v>
      </c>
      <c r="F47" t="s">
        <v>93</v>
      </c>
      <c r="G47" s="24" t="s">
        <v>205</v>
      </c>
      <c r="L47"/>
    </row>
    <row r="48" spans="1:12" ht="14.85" customHeight="1" x14ac:dyDescent="0.25">
      <c r="A48">
        <v>373</v>
      </c>
      <c r="B48" t="s">
        <v>51</v>
      </c>
      <c r="C48" s="24" t="s">
        <v>207</v>
      </c>
      <c r="D48" s="10"/>
      <c r="E48">
        <v>374</v>
      </c>
      <c r="F48" t="s">
        <v>111</v>
      </c>
      <c r="G48" s="24" t="s">
        <v>214</v>
      </c>
      <c r="L48"/>
    </row>
    <row r="49" spans="1:14" ht="14.85" customHeight="1" x14ac:dyDescent="0.25">
      <c r="A49">
        <v>380</v>
      </c>
      <c r="B49" t="s">
        <v>53</v>
      </c>
      <c r="C49" s="24" t="s">
        <v>207</v>
      </c>
      <c r="D49" s="10"/>
      <c r="E49">
        <v>377</v>
      </c>
      <c r="F49" t="s">
        <v>151</v>
      </c>
      <c r="G49" s="24" t="s">
        <v>207</v>
      </c>
      <c r="L49"/>
    </row>
    <row r="50" spans="1:14" ht="14.85" customHeight="1" x14ac:dyDescent="0.25">
      <c r="A50">
        <v>381</v>
      </c>
      <c r="B50" t="s">
        <v>54</v>
      </c>
      <c r="C50" s="24" t="s">
        <v>223</v>
      </c>
      <c r="D50" s="10"/>
      <c r="E50">
        <v>378</v>
      </c>
      <c r="F50" t="s">
        <v>94</v>
      </c>
      <c r="G50" s="24" t="s">
        <v>215</v>
      </c>
      <c r="L50"/>
    </row>
    <row r="51" spans="1:14" ht="14.85" customHeight="1" x14ac:dyDescent="0.25">
      <c r="A51">
        <v>388</v>
      </c>
      <c r="B51" t="s">
        <v>177</v>
      </c>
      <c r="C51" s="24" t="s">
        <v>205</v>
      </c>
      <c r="D51" s="10"/>
      <c r="E51">
        <v>384</v>
      </c>
      <c r="F51" t="s">
        <v>96</v>
      </c>
      <c r="G51" s="24" t="s">
        <v>212</v>
      </c>
      <c r="L51"/>
    </row>
    <row r="52" spans="1:14" ht="14.85" customHeight="1" x14ac:dyDescent="0.25">
      <c r="C52" s="10"/>
      <c r="D52" s="10"/>
      <c r="F52" s="10"/>
      <c r="G52" s="10"/>
      <c r="L52"/>
      <c r="N52"/>
    </row>
    <row r="53" spans="1:14" ht="14.85" customHeight="1" x14ac:dyDescent="0.25">
      <c r="A53" s="9"/>
      <c r="B53" s="9"/>
      <c r="C53" s="10"/>
      <c r="D53" s="10"/>
      <c r="E53" s="9"/>
      <c r="F53" s="9"/>
      <c r="G53" s="10"/>
      <c r="L53"/>
      <c r="N53"/>
    </row>
    <row r="54" spans="1:14" ht="14.85" customHeight="1" x14ac:dyDescent="0.4">
      <c r="A54" s="11" t="s">
        <v>28</v>
      </c>
      <c r="B54" s="11"/>
      <c r="C54" s="12"/>
      <c r="D54" s="12"/>
      <c r="E54" s="11" t="s">
        <v>180</v>
      </c>
      <c r="F54" s="12"/>
      <c r="G54" s="12"/>
      <c r="L54"/>
      <c r="N54"/>
    </row>
    <row r="55" spans="1:14" ht="14.85" customHeight="1" x14ac:dyDescent="0.25">
      <c r="A55">
        <v>1</v>
      </c>
      <c r="B55" t="s">
        <v>113</v>
      </c>
      <c r="C55" s="23" t="s">
        <v>209</v>
      </c>
      <c r="D55" s="10"/>
      <c r="E55">
        <v>9</v>
      </c>
      <c r="F55" t="s">
        <v>116</v>
      </c>
      <c r="G55" s="22" t="s">
        <v>230</v>
      </c>
      <c r="L55"/>
      <c r="N55"/>
    </row>
    <row r="56" spans="1:14" ht="14.85" customHeight="1" x14ac:dyDescent="0.25">
      <c r="A56">
        <v>60</v>
      </c>
      <c r="B56" t="s">
        <v>119</v>
      </c>
      <c r="C56" s="23" t="s">
        <v>224</v>
      </c>
      <c r="D56" s="10"/>
      <c r="E56">
        <v>67</v>
      </c>
      <c r="F56" t="s">
        <v>155</v>
      </c>
      <c r="G56" s="22" t="s">
        <v>195</v>
      </c>
      <c r="L56"/>
      <c r="N56"/>
    </row>
    <row r="57" spans="1:14" ht="14.85" customHeight="1" x14ac:dyDescent="0.25">
      <c r="A57">
        <v>80</v>
      </c>
      <c r="B57" t="s">
        <v>121</v>
      </c>
      <c r="C57" s="23" t="s">
        <v>198</v>
      </c>
      <c r="D57" s="10"/>
      <c r="E57">
        <v>114</v>
      </c>
      <c r="F57" t="s">
        <v>125</v>
      </c>
      <c r="G57" s="22" t="s">
        <v>205</v>
      </c>
      <c r="L57"/>
      <c r="N57"/>
    </row>
    <row r="58" spans="1:14" ht="14.85" customHeight="1" x14ac:dyDescent="0.25">
      <c r="A58">
        <v>81</v>
      </c>
      <c r="B58" t="s">
        <v>122</v>
      </c>
      <c r="C58" s="23" t="s">
        <v>225</v>
      </c>
      <c r="D58" s="10"/>
      <c r="E58">
        <v>174</v>
      </c>
      <c r="F58" t="s">
        <v>132</v>
      </c>
      <c r="G58" s="22" t="s">
        <v>231</v>
      </c>
      <c r="L58"/>
      <c r="N58"/>
    </row>
    <row r="59" spans="1:14" ht="14.85" customHeight="1" x14ac:dyDescent="0.25">
      <c r="A59">
        <v>130</v>
      </c>
      <c r="B59" t="s">
        <v>128</v>
      </c>
      <c r="C59" s="23" t="s">
        <v>191</v>
      </c>
      <c r="D59" s="10"/>
      <c r="E59">
        <v>210</v>
      </c>
      <c r="F59" t="s">
        <v>134</v>
      </c>
      <c r="G59" s="22" t="s">
        <v>229</v>
      </c>
      <c r="L59"/>
      <c r="N59"/>
    </row>
    <row r="60" spans="1:14" ht="14.85" customHeight="1" x14ac:dyDescent="0.25">
      <c r="A60">
        <v>170</v>
      </c>
      <c r="B60" t="s">
        <v>131</v>
      </c>
      <c r="C60" s="23" t="s">
        <v>205</v>
      </c>
      <c r="D60" s="10"/>
      <c r="E60">
        <v>220</v>
      </c>
      <c r="F60" t="s">
        <v>173</v>
      </c>
      <c r="G60" s="22" t="s">
        <v>201</v>
      </c>
      <c r="L60"/>
      <c r="N60"/>
    </row>
    <row r="61" spans="1:14" ht="14.85" customHeight="1" x14ac:dyDescent="0.25">
      <c r="A61">
        <v>177</v>
      </c>
      <c r="B61" t="s">
        <v>133</v>
      </c>
      <c r="C61" s="23" t="s">
        <v>190</v>
      </c>
      <c r="D61" s="10"/>
      <c r="E61">
        <v>277</v>
      </c>
      <c r="F61" t="s">
        <v>137</v>
      </c>
      <c r="G61" s="22" t="s">
        <v>215</v>
      </c>
      <c r="L61"/>
      <c r="N61"/>
    </row>
    <row r="62" spans="1:14" ht="14.85" customHeight="1" x14ac:dyDescent="0.25">
      <c r="A62">
        <v>230</v>
      </c>
      <c r="B62" t="s">
        <v>135</v>
      </c>
      <c r="C62" s="23" t="s">
        <v>197</v>
      </c>
      <c r="D62" s="10"/>
      <c r="E62">
        <v>312</v>
      </c>
      <c r="F62" t="s">
        <v>140</v>
      </c>
      <c r="G62" s="22" t="s">
        <v>215</v>
      </c>
      <c r="L62"/>
      <c r="N62"/>
    </row>
    <row r="63" spans="1:14" ht="14.85" customHeight="1" x14ac:dyDescent="0.25">
      <c r="A63">
        <v>244</v>
      </c>
      <c r="B63" t="s">
        <v>136</v>
      </c>
      <c r="C63" s="23" t="s">
        <v>191</v>
      </c>
      <c r="D63" s="10"/>
      <c r="E63">
        <v>332</v>
      </c>
      <c r="F63" s="10" t="s">
        <v>142</v>
      </c>
      <c r="G63" s="22" t="s">
        <v>232</v>
      </c>
      <c r="L63"/>
      <c r="N63"/>
    </row>
    <row r="64" spans="1:14" ht="14.85" customHeight="1" x14ac:dyDescent="0.4">
      <c r="A64">
        <v>280</v>
      </c>
      <c r="B64" t="s">
        <v>138</v>
      </c>
      <c r="C64" s="23" t="s">
        <v>198</v>
      </c>
      <c r="D64" s="10"/>
      <c r="E64">
        <v>358</v>
      </c>
      <c r="F64" s="10" t="s">
        <v>146</v>
      </c>
      <c r="G64" s="22" t="s">
        <v>215</v>
      </c>
      <c r="L64"/>
      <c r="N64" s="12"/>
    </row>
    <row r="65" spans="1:14" ht="14.85" customHeight="1" x14ac:dyDescent="0.25">
      <c r="A65">
        <v>351</v>
      </c>
      <c r="B65" t="s">
        <v>144</v>
      </c>
      <c r="C65" s="24" t="s">
        <v>199</v>
      </c>
      <c r="D65" s="10"/>
      <c r="G65" s="22"/>
      <c r="L65"/>
    </row>
    <row r="66" spans="1:14" ht="14.85" customHeight="1" x14ac:dyDescent="0.25">
      <c r="A66">
        <v>372</v>
      </c>
      <c r="B66" t="s">
        <v>150</v>
      </c>
      <c r="C66" s="24" t="s">
        <v>197</v>
      </c>
      <c r="D66" s="10"/>
      <c r="G66" s="22"/>
      <c r="L66"/>
      <c r="N66" s="9"/>
    </row>
    <row r="67" spans="1:14" ht="14.85" customHeight="1" x14ac:dyDescent="0.25">
      <c r="C67" s="24"/>
      <c r="D67" s="10"/>
      <c r="G67" s="22"/>
      <c r="L67"/>
      <c r="N67" s="9"/>
    </row>
    <row r="68" spans="1:14" ht="14.85" customHeight="1" x14ac:dyDescent="0.4">
      <c r="A68" s="11" t="s">
        <v>29</v>
      </c>
      <c r="B68" s="11"/>
      <c r="C68" s="25"/>
      <c r="D68" s="12"/>
      <c r="E68" s="11" t="s">
        <v>181</v>
      </c>
      <c r="F68" s="12"/>
      <c r="G68" s="25"/>
      <c r="L68"/>
    </row>
    <row r="69" spans="1:14" ht="14.85" customHeight="1" x14ac:dyDescent="0.25">
      <c r="A69">
        <v>3</v>
      </c>
      <c r="B69" t="s">
        <v>114</v>
      </c>
      <c r="C69" s="10" t="s">
        <v>226</v>
      </c>
      <c r="D69" s="10"/>
      <c r="E69">
        <v>7</v>
      </c>
      <c r="F69" t="s">
        <v>115</v>
      </c>
      <c r="G69" s="22" t="s">
        <v>206</v>
      </c>
      <c r="L69"/>
    </row>
    <row r="70" spans="1:14" ht="14.85" customHeight="1" x14ac:dyDescent="0.25">
      <c r="A70">
        <v>10</v>
      </c>
      <c r="B70" t="s">
        <v>117</v>
      </c>
      <c r="C70" s="24" t="s">
        <v>201</v>
      </c>
      <c r="D70" s="10"/>
      <c r="E70">
        <v>73</v>
      </c>
      <c r="F70" t="s">
        <v>120</v>
      </c>
      <c r="G70" s="22" t="s">
        <v>205</v>
      </c>
      <c r="L70"/>
    </row>
    <row r="71" spans="1:14" ht="14.85" customHeight="1" x14ac:dyDescent="0.25">
      <c r="A71">
        <v>15</v>
      </c>
      <c r="B71" t="s">
        <v>118</v>
      </c>
      <c r="C71" s="24" t="s">
        <v>227</v>
      </c>
      <c r="D71" s="10"/>
      <c r="E71">
        <v>98</v>
      </c>
      <c r="F71" t="s">
        <v>124</v>
      </c>
      <c r="G71" s="22" t="s">
        <v>214</v>
      </c>
      <c r="L71"/>
      <c r="N71"/>
    </row>
    <row r="72" spans="1:14" ht="14.85" customHeight="1" x14ac:dyDescent="0.25">
      <c r="A72">
        <v>93</v>
      </c>
      <c r="B72" t="s">
        <v>123</v>
      </c>
      <c r="C72" s="24" t="s">
        <v>228</v>
      </c>
      <c r="D72" s="10"/>
      <c r="E72">
        <v>108</v>
      </c>
      <c r="F72" t="s">
        <v>187</v>
      </c>
      <c r="G72" s="22" t="s">
        <v>233</v>
      </c>
      <c r="L72"/>
    </row>
    <row r="73" spans="1:14" ht="14.85" customHeight="1" x14ac:dyDescent="0.25">
      <c r="A73">
        <v>148</v>
      </c>
      <c r="B73" t="s">
        <v>130</v>
      </c>
      <c r="C73" s="24" t="s">
        <v>196</v>
      </c>
      <c r="D73" s="10"/>
      <c r="E73">
        <v>118</v>
      </c>
      <c r="F73" t="s">
        <v>126</v>
      </c>
      <c r="G73" s="22" t="s">
        <v>212</v>
      </c>
      <c r="L73"/>
    </row>
    <row r="74" spans="1:14" ht="14.85" customHeight="1" x14ac:dyDescent="0.25">
      <c r="A74">
        <v>310</v>
      </c>
      <c r="B74" t="s">
        <v>139</v>
      </c>
      <c r="C74" s="24" t="s">
        <v>227</v>
      </c>
      <c r="D74" s="10"/>
      <c r="E74">
        <v>120</v>
      </c>
      <c r="F74" t="s">
        <v>127</v>
      </c>
      <c r="G74" s="22" t="s">
        <v>234</v>
      </c>
      <c r="L74"/>
    </row>
    <row r="75" spans="1:14" ht="14.85" customHeight="1" x14ac:dyDescent="0.25">
      <c r="A75">
        <v>330</v>
      </c>
      <c r="B75" t="s">
        <v>141</v>
      </c>
      <c r="C75" s="22" t="s">
        <v>207</v>
      </c>
      <c r="E75">
        <v>133</v>
      </c>
      <c r="F75" t="s">
        <v>129</v>
      </c>
      <c r="G75" s="26" t="s">
        <v>235</v>
      </c>
    </row>
    <row r="76" spans="1:14" ht="14.85" customHeight="1" x14ac:dyDescent="0.25">
      <c r="A76">
        <v>350</v>
      </c>
      <c r="B76" t="s">
        <v>143</v>
      </c>
      <c r="C76" s="22" t="s">
        <v>227</v>
      </c>
      <c r="E76">
        <v>348</v>
      </c>
      <c r="F76" t="s">
        <v>184</v>
      </c>
      <c r="G76" s="27" t="s">
        <v>215</v>
      </c>
    </row>
    <row r="77" spans="1:14" ht="14.85" customHeight="1" x14ac:dyDescent="0.25">
      <c r="A77">
        <v>356</v>
      </c>
      <c r="B77" t="s">
        <v>145</v>
      </c>
      <c r="C77" s="22" t="s">
        <v>229</v>
      </c>
      <c r="E77">
        <v>368</v>
      </c>
      <c r="F77" t="s">
        <v>148</v>
      </c>
      <c r="G77" s="27" t="s">
        <v>201</v>
      </c>
    </row>
    <row r="78" spans="1:14" ht="14.85" customHeight="1" x14ac:dyDescent="0.25">
      <c r="A78">
        <v>367</v>
      </c>
      <c r="B78" t="s">
        <v>188</v>
      </c>
      <c r="C78" s="22" t="s">
        <v>220</v>
      </c>
      <c r="E78">
        <v>371</v>
      </c>
      <c r="F78" t="s">
        <v>149</v>
      </c>
      <c r="G78" s="27" t="s">
        <v>195</v>
      </c>
    </row>
  </sheetData>
  <pageMargins left="0.55118110236220474" right="0.55118110236220474" top="0.19685039370078741" bottom="0.19685039370078741" header="0.11811023622047244" footer="0.11811023622047244"/>
  <pageSetup firstPageNumber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I37"/>
  <sheetViews>
    <sheetView showOutlineSymbols="0" view="pageBreakPreview" topLeftCell="A7" zoomScaleNormal="75" workbookViewId="0">
      <selection activeCell="B11" sqref="B11"/>
    </sheetView>
  </sheetViews>
  <sheetFormatPr defaultRowHeight="15" x14ac:dyDescent="0.25"/>
  <cols>
    <col min="1" max="1" width="26"/>
    <col min="2" max="2" width="15.54296875"/>
    <col min="3" max="3" width="1.90625" customWidth="1"/>
    <col min="4" max="4" width="17.54296875"/>
    <col min="5" max="5" width="1.453125"/>
    <col min="6" max="6" width="16"/>
    <col min="7" max="7" width="1.6328125"/>
    <col min="8" max="8" width="14.81640625"/>
    <col min="9" max="9" width="2.1796875"/>
    <col min="10" max="1025" width="9.453125"/>
  </cols>
  <sheetData>
    <row r="1" spans="1:9" ht="20.100000000000001" customHeight="1" x14ac:dyDescent="0.45">
      <c r="A1" s="1" t="s">
        <v>0</v>
      </c>
      <c r="B1" s="1"/>
      <c r="C1" s="1"/>
      <c r="D1" s="1"/>
      <c r="E1" s="1"/>
    </row>
    <row r="2" spans="1:9" ht="20.100000000000001" customHeight="1" x14ac:dyDescent="0.25"/>
    <row r="3" spans="1:9" ht="20.100000000000001" customHeight="1" thickBot="1" x14ac:dyDescent="0.3">
      <c r="A3" t="s">
        <v>1</v>
      </c>
      <c r="B3" s="14" t="str">
        <f>IF(Entry!$B$3="","",Entry!$B$3)</f>
        <v/>
      </c>
      <c r="C3" s="6"/>
      <c r="D3" s="6"/>
      <c r="E3" s="6"/>
      <c r="F3" s="6"/>
      <c r="G3" s="6"/>
      <c r="H3" s="6"/>
      <c r="I3" s="2"/>
    </row>
    <row r="4" spans="1:9" ht="20.100000000000001" customHeight="1" thickBot="1" x14ac:dyDescent="0.3">
      <c r="A4" t="s">
        <v>2</v>
      </c>
      <c r="B4" s="14" t="str">
        <f>IF(Entry!$B$4="","",Entry!$B$4)</f>
        <v/>
      </c>
      <c r="C4" s="6"/>
      <c r="D4" s="6"/>
      <c r="E4" s="6"/>
      <c r="F4" s="6"/>
      <c r="G4" s="6"/>
      <c r="H4" s="6"/>
      <c r="I4" s="2"/>
    </row>
    <row r="5" spans="1:9" ht="20.100000000000001" customHeight="1" thickBot="1" x14ac:dyDescent="0.3">
      <c r="A5" t="s">
        <v>3</v>
      </c>
      <c r="B5" s="15" t="str">
        <f>IF(Entry!$B$5="","",Entry!$B$5)</f>
        <v/>
      </c>
      <c r="C5" s="16"/>
      <c r="D5" s="16"/>
      <c r="E5" s="16"/>
      <c r="F5" s="16"/>
      <c r="G5" s="16"/>
      <c r="H5" s="17"/>
    </row>
    <row r="6" spans="1:9" ht="20.100000000000001" customHeight="1" thickBot="1" x14ac:dyDescent="0.3">
      <c r="A6" t="s">
        <v>30</v>
      </c>
      <c r="B6" s="18" t="str">
        <f>IF(Entry!$B$6&lt;&gt;"",Entry!B6,IF(Entry!$B$3="","",LEFT(LEFT(B3,FIND(" ",B3,1)),1)&amp;LEFT(SUBSTITUTE(B3,LEFT(B3,FIND(" ",B3,1)),""),1)))</f>
        <v/>
      </c>
    </row>
    <row r="7" spans="1:9" ht="20.100000000000001" customHeight="1" x14ac:dyDescent="0.25">
      <c r="A7" t="s">
        <v>158</v>
      </c>
      <c r="D7" t="s">
        <v>157</v>
      </c>
    </row>
    <row r="8" spans="1:9" ht="20.100000000000001" customHeight="1" x14ac:dyDescent="0.25"/>
    <row r="9" spans="1:9" ht="20.100000000000001" customHeight="1" x14ac:dyDescent="0.45">
      <c r="A9" s="1" t="s">
        <v>4</v>
      </c>
      <c r="B9" s="1"/>
      <c r="C9" s="1"/>
      <c r="D9" s="1"/>
      <c r="E9" s="1"/>
    </row>
    <row r="10" spans="1:9" ht="20.100000000000001" customHeight="1" thickBot="1" x14ac:dyDescent="0.3">
      <c r="B10" t="s">
        <v>5</v>
      </c>
      <c r="D10" t="s">
        <v>6</v>
      </c>
      <c r="F10" t="s">
        <v>7</v>
      </c>
      <c r="H10" t="s">
        <v>8</v>
      </c>
    </row>
    <row r="11" spans="1:9" ht="20.100000000000001" customHeight="1" thickBot="1" x14ac:dyDescent="0.3">
      <c r="A11" t="s">
        <v>9</v>
      </c>
      <c r="B11" s="18" t="str">
        <f>IF(Entry!B12="","",IFERROR(VLOOKUP(Entry!B12,Teams!$A$2:$B$21,2,FALSE()),"**ERROR**"))</f>
        <v/>
      </c>
      <c r="C11" s="20" t="str">
        <f>IF(B11="","",IF(COUNTIF(B$11:B$19,B11)&gt;1,1,""))</f>
        <v/>
      </c>
      <c r="D11" s="18" t="str">
        <f>IF(Entry!D12="","",IFERROR(VLOOKUP(Entry!D12,Teams!$A$28:$B$51,2,FALSE()),"**ERROR**"))</f>
        <v/>
      </c>
      <c r="E11" s="20" t="str">
        <f>IF(D11="","",IF(COUNTIF(D$11:D$19,D11)&gt;1,1,""))</f>
        <v/>
      </c>
      <c r="F11" s="18" t="str">
        <f>IF(Entry!F12="","",IFERROR(VLOOKUP(Entry!F12,Teams!$E$2:$F$25,2,FALSE()),"**ERROR**"))</f>
        <v/>
      </c>
      <c r="G11" s="20" t="str">
        <f>IF(F11="","",IF(COUNTIF(F$11:F$19,F11)&gt;1,1,""))</f>
        <v/>
      </c>
      <c r="H11" s="18" t="str">
        <f>IF(Entry!H12="","",IFERROR(VLOOKUP(Entry!H12,Teams!$E$28:$F$51,2,FALSE()),"Error"))</f>
        <v/>
      </c>
      <c r="I11" s="20" t="str">
        <f>IF(H11="","",IF(COUNTIF(H$11:H$19,H11)&gt;1,1,""))</f>
        <v/>
      </c>
    </row>
    <row r="12" spans="1:9" ht="20.100000000000001" customHeight="1" thickBot="1" x14ac:dyDescent="0.3">
      <c r="A12" s="6" t="s">
        <v>10</v>
      </c>
      <c r="B12" s="18" t="str">
        <f>IF(Entry!B13="","",IFERROR(VLOOKUP(Entry!B13,Teams!$A$2:$B$21,2,FALSE()),"**ERROR**"))</f>
        <v/>
      </c>
      <c r="C12" s="20" t="str">
        <f t="shared" ref="C12:E14" si="0">IF(B12="","",IF(COUNTIF(B$11:B$19,B12)&gt;1,1,""))</f>
        <v/>
      </c>
      <c r="D12" s="18" t="str">
        <f>IF(Entry!D13="","",IFERROR(VLOOKUP(Entry!D13,Teams!$A$28:$B$51,2,FALSE()),"**ERROR**"))</f>
        <v/>
      </c>
      <c r="E12" s="20" t="str">
        <f t="shared" si="0"/>
        <v/>
      </c>
      <c r="F12" s="18" t="str">
        <f>IF(Entry!F13="","",IFERROR(VLOOKUP(Entry!F13,Teams!$E$2:$F$25,2,FALSE()),"**ERROR**"))</f>
        <v/>
      </c>
      <c r="G12" s="20" t="str">
        <f t="shared" ref="G12" si="1">IF(F12="","",IF(COUNTIF(F$11:F$19,F12)&gt;1,1,""))</f>
        <v/>
      </c>
      <c r="H12" s="18" t="str">
        <f>IF(Entry!H13="","",IFERROR(VLOOKUP(Entry!H13,Teams!$E$28:$F$51,2,FALSE()),"Error"))</f>
        <v/>
      </c>
      <c r="I12" s="20" t="str">
        <f t="shared" ref="I12" si="2">IF(H12="","",IF(COUNTIF(H$11:H$19,H12)&gt;1,1,""))</f>
        <v/>
      </c>
    </row>
    <row r="13" spans="1:9" ht="20.100000000000001" customHeight="1" thickBot="1" x14ac:dyDescent="0.3">
      <c r="A13" t="s">
        <v>11</v>
      </c>
      <c r="B13" s="18" t="str">
        <f>IF(Entry!B14="","",IFERROR(VLOOKUP(Entry!B14,Teams!$A$2:$B$21,2,FALSE()),"**ERROR**"))</f>
        <v/>
      </c>
      <c r="C13" s="20" t="str">
        <f t="shared" si="0"/>
        <v/>
      </c>
      <c r="D13" s="18" t="str">
        <f>IF(Entry!D14="","",IFERROR(VLOOKUP(Entry!D14,Teams!$A$28:$B$51,2,FALSE()),"**ERROR**"))</f>
        <v/>
      </c>
      <c r="E13" s="20" t="str">
        <f t="shared" si="0"/>
        <v/>
      </c>
      <c r="F13" s="18" t="str">
        <f>IF(Entry!F14="","",IFERROR(VLOOKUP(Entry!F14,Teams!$E$2:$F$25,2,FALSE()),"**ERROR**"))</f>
        <v/>
      </c>
      <c r="G13" s="20" t="str">
        <f t="shared" ref="G13" si="3">IF(F13="","",IF(COUNTIF(F$11:F$19,F13)&gt;1,1,""))</f>
        <v/>
      </c>
      <c r="H13" s="18" t="str">
        <f>IF(Entry!H14="","",IFERROR(VLOOKUP(Entry!H14,Teams!$E$28:$F$51,2,FALSE()),"Error"))</f>
        <v/>
      </c>
      <c r="I13" s="20" t="str">
        <f t="shared" ref="I13" si="4">IF(H13="","",IF(COUNTIF(H$11:H$19,H13)&gt;1,1,""))</f>
        <v/>
      </c>
    </row>
    <row r="14" spans="1:9" ht="20.100000000000001" customHeight="1" thickBot="1" x14ac:dyDescent="0.3">
      <c r="A14" t="s">
        <v>12</v>
      </c>
      <c r="B14" s="18" t="str">
        <f>IF(Entry!B15="","",IFERROR(VLOOKUP(Entry!B15,Teams!$A$2:$B$21,2,FALSE()),"**ERROR**"))</f>
        <v/>
      </c>
      <c r="C14" s="20" t="str">
        <f t="shared" si="0"/>
        <v/>
      </c>
      <c r="D14" s="18" t="str">
        <f>IF(Entry!D15="","",IFERROR(VLOOKUP(Entry!D15,Teams!$A$28:$B$51,2,FALSE()),"**ERROR**"))</f>
        <v/>
      </c>
      <c r="E14" s="20" t="str">
        <f t="shared" si="0"/>
        <v/>
      </c>
      <c r="F14" s="18" t="str">
        <f>IF(Entry!F15="","",IFERROR(VLOOKUP(Entry!F15,Teams!$E$2:$F$25,2,FALSE()),"**ERROR**"))</f>
        <v/>
      </c>
      <c r="G14" s="20" t="str">
        <f t="shared" ref="G14" si="5">IF(F14="","",IF(COUNTIF(F$11:F$19,F14)&gt;1,1,""))</f>
        <v/>
      </c>
      <c r="H14" s="18" t="str">
        <f>IF(Entry!H15="","",IFERROR(VLOOKUP(Entry!H15,Teams!$E$28:$F$51,2,FALSE()),"Error"))</f>
        <v/>
      </c>
      <c r="I14" s="20" t="str">
        <f t="shared" ref="I14" si="6">IF(H14="","",IF(COUNTIF(H$11:H$19,H14)&gt;1,1,""))</f>
        <v/>
      </c>
    </row>
    <row r="15" spans="1:9" ht="20.100000000000001" customHeight="1" thickBot="1" x14ac:dyDescent="0.3"/>
    <row r="16" spans="1:9" ht="20.100000000000001" customHeight="1" thickBot="1" x14ac:dyDescent="0.3">
      <c r="A16" t="s">
        <v>10</v>
      </c>
      <c r="B16" s="18" t="str">
        <f>IF(Entry!B17="","",IFERROR(VLOOKUP(Entry!B17,Teams!$A$2:$B$21,2,FALSE()),"**ERROR**"))</f>
        <v/>
      </c>
      <c r="C16" s="20" t="str">
        <f>IF(B16="","",IF(COUNTIF(B$11:B$19,B16)&gt;1,1,""))</f>
        <v/>
      </c>
      <c r="D16" s="18" t="str">
        <f>IF(Entry!D17="","",IFERROR(VLOOKUP(Entry!D17,Teams!$A$28:$B$51,2,FALSE()),"**ERROR**"))</f>
        <v/>
      </c>
      <c r="E16" s="20" t="str">
        <f>IF(D16="","",IF(COUNTIF(D$11:D$19,D16)&gt;1,1,""))</f>
        <v/>
      </c>
      <c r="F16" s="18" t="str">
        <f>IF(Entry!F17="","",IFERROR(VLOOKUP(Entry!F17,Teams!$E$2:$F$25,2,FALSE()),"**ERROR**"))</f>
        <v/>
      </c>
      <c r="G16" s="20" t="str">
        <f>IF(F16="","",IF(COUNTIF(F$11:F$19,F16)&gt;1,1,""))</f>
        <v/>
      </c>
      <c r="H16" s="18" t="str">
        <f>IF(Entry!H17="","",IFERROR(VLOOKUP(Entry!H17,Teams!$E$28:$F$51,2,FALSE()),"Error"))</f>
        <v/>
      </c>
      <c r="I16" s="20" t="str">
        <f>IF(H16="","",IF(COUNTIF(H$11:H$19,H16)&gt;1,1,""))</f>
        <v/>
      </c>
    </row>
    <row r="17" spans="1:9" ht="20.100000000000001" customHeight="1" thickBot="1" x14ac:dyDescent="0.3">
      <c r="A17" t="s">
        <v>14</v>
      </c>
      <c r="B17" s="18" t="str">
        <f>IF(Entry!B18="","",IFERROR(VLOOKUP(Entry!B18,Teams!$A$2:$B$21,2,FALSE()),"**ERROR**"))</f>
        <v/>
      </c>
      <c r="C17" s="20" t="str">
        <f t="shared" ref="C17:E19" si="7">IF(B17="","",IF(COUNTIF(B$11:B$19,B17)&gt;1,1,""))</f>
        <v/>
      </c>
      <c r="D17" s="18" t="str">
        <f>IF(Entry!D18="","",IFERROR(VLOOKUP(Entry!D18,Teams!$A$28:$B$51,2,FALSE()),"**ERROR**"))</f>
        <v/>
      </c>
      <c r="E17" s="20" t="str">
        <f t="shared" si="7"/>
        <v/>
      </c>
      <c r="F17" s="18" t="str">
        <f>IF(Entry!F18="","",IFERROR(VLOOKUP(Entry!F18,Teams!$E$2:$F$25,2,FALSE()),"**ERROR**"))</f>
        <v/>
      </c>
      <c r="G17" s="20" t="str">
        <f t="shared" ref="G17" si="8">IF(F17="","",IF(COUNTIF(F$11:F$19,F17)&gt;1,1,""))</f>
        <v/>
      </c>
      <c r="H17" s="18" t="str">
        <f>IF(Entry!H18="","",IFERROR(VLOOKUP(Entry!H18,Teams!$E$28:$F$51,2,FALSE()),"Error"))</f>
        <v/>
      </c>
      <c r="I17" s="20" t="str">
        <f t="shared" ref="I17" si="9">IF(H17="","",IF(COUNTIF(H$11:H$19,H17)&gt;1,1,""))</f>
        <v/>
      </c>
    </row>
    <row r="18" spans="1:9" ht="20.100000000000001" customHeight="1" thickBot="1" x14ac:dyDescent="0.3">
      <c r="A18" t="s">
        <v>12</v>
      </c>
      <c r="B18" s="18" t="str">
        <f>IF(Entry!B19="","",IFERROR(VLOOKUP(Entry!B19,Teams!$A$2:$B$21,2,FALSE()),"**ERROR**"))</f>
        <v/>
      </c>
      <c r="C18" s="20" t="str">
        <f t="shared" si="7"/>
        <v/>
      </c>
      <c r="D18" s="18" t="str">
        <f>IF(Entry!D19="","",IFERROR(VLOOKUP(Entry!D19,Teams!$A$28:$B$51,2,FALSE()),"**ERROR**"))</f>
        <v/>
      </c>
      <c r="E18" s="20" t="str">
        <f t="shared" si="7"/>
        <v/>
      </c>
      <c r="F18" s="18" t="str">
        <f>IF(Entry!F19="","",IFERROR(VLOOKUP(Entry!F19,Teams!$E$2:$F$25,2,FALSE()),"**ERROR**"))</f>
        <v/>
      </c>
      <c r="G18" s="20" t="str">
        <f t="shared" ref="G18" si="10">IF(F18="","",IF(COUNTIF(F$11:F$19,F18)&gt;1,1,""))</f>
        <v/>
      </c>
      <c r="H18" s="18" t="str">
        <f>IF(Entry!H19="","",IFERROR(VLOOKUP(Entry!H19,Teams!$E$28:$F$51,2,FALSE()),"Error"))</f>
        <v/>
      </c>
      <c r="I18" s="20" t="str">
        <f t="shared" ref="I18" si="11">IF(H18="","",IF(COUNTIF(H$11:H$19,H18)&gt;1,1,""))</f>
        <v/>
      </c>
    </row>
    <row r="19" spans="1:9" ht="20.100000000000001" customHeight="1" thickBot="1" x14ac:dyDescent="0.3">
      <c r="A19" s="6" t="s">
        <v>15</v>
      </c>
      <c r="B19" s="18" t="str">
        <f>IF(Entry!B20="","",IFERROR(VLOOKUP(Entry!B20,Teams!$A$2:$B$21,2,FALSE()),"**ERROR**"))</f>
        <v/>
      </c>
      <c r="C19" s="20" t="str">
        <f t="shared" si="7"/>
        <v/>
      </c>
      <c r="D19" s="18" t="str">
        <f>IF(Entry!D20="","",IFERROR(VLOOKUP(Entry!D20,Teams!$A$28:$B$51,2,FALSE()),"**ERROR**"))</f>
        <v/>
      </c>
      <c r="E19" s="20" t="str">
        <f t="shared" si="7"/>
        <v/>
      </c>
      <c r="F19" s="18" t="str">
        <f>IF(Entry!F20="","",IFERROR(VLOOKUP(Entry!F20,Teams!$E$2:$F$25,2,FALSE()),"**ERROR**"))</f>
        <v/>
      </c>
      <c r="G19" s="20" t="str">
        <f t="shared" ref="G19" si="12">IF(F19="","",IF(COUNTIF(F$11:F$19,F19)&gt;1,1,""))</f>
        <v/>
      </c>
      <c r="H19" s="18" t="str">
        <f>IF(Entry!H20="","",IFERROR(VLOOKUP(Entry!H20,Teams!$E$28:$F$51,2,FALSE()),"Error"))</f>
        <v/>
      </c>
      <c r="I19" s="20" t="str">
        <f t="shared" ref="I19" si="13">IF(H19="","",IF(COUNTIF(H$11:H$19,H19)&gt;1,1,""))</f>
        <v/>
      </c>
    </row>
    <row r="20" spans="1:9" ht="20.100000000000001" customHeight="1" x14ac:dyDescent="0.25">
      <c r="B20" t="str">
        <f>IF(SUM(C11:C19)&gt;0,"**DUPLICATES**","")</f>
        <v/>
      </c>
      <c r="D20" t="str">
        <f>IF(SUM(E11:E19)&gt;0,"**DUPLICATES**","")</f>
        <v/>
      </c>
      <c r="F20" t="str">
        <f>IF(SUM(G11:G19)&gt;0,"**DUPLICATES**","")</f>
        <v/>
      </c>
      <c r="H20" t="str">
        <f>IF(SUM(I11:I19)&gt;0,"**DUPLICATES**","")</f>
        <v/>
      </c>
    </row>
    <row r="21" spans="1:9" ht="20.100000000000001" customHeight="1" x14ac:dyDescent="0.45">
      <c r="A21" s="1" t="s">
        <v>16</v>
      </c>
      <c r="B21" s="1"/>
      <c r="C21" s="1"/>
      <c r="D21" s="1"/>
      <c r="E21" s="1"/>
      <c r="F21" s="1"/>
      <c r="G21" s="1"/>
      <c r="H21" s="1"/>
    </row>
    <row r="22" spans="1:9" ht="20.100000000000001" customHeight="1" thickBot="1" x14ac:dyDescent="0.3">
      <c r="B22" t="s">
        <v>5</v>
      </c>
      <c r="D22" t="s">
        <v>6</v>
      </c>
      <c r="F22" t="s">
        <v>163</v>
      </c>
      <c r="H22" t="s">
        <v>164</v>
      </c>
    </row>
    <row r="23" spans="1:9" ht="20.100000000000001" customHeight="1" thickBot="1" x14ac:dyDescent="0.3">
      <c r="A23" t="s">
        <v>9</v>
      </c>
      <c r="B23" s="18" t="str">
        <f>IF(Entry!B24="","",IFERROR(VLOOKUP(Entry!B24,Teams!$A$55:$B$66,2,FALSE()),"**ERROR**"))</f>
        <v/>
      </c>
      <c r="C23" s="20" t="str">
        <f>IF(B23="","",IF(COUNTIF(B$23:B$29,B23)&gt;1,1,""))</f>
        <v/>
      </c>
      <c r="D23" s="18" t="str">
        <f>IF(Entry!D24="","",IFERROR(VLOOKUP(Entry!D24,Teams!$A$69:$B$78,2,FALSE()),"**ERROR**"))</f>
        <v/>
      </c>
      <c r="E23" s="20" t="str">
        <f>IF(D23="","",IF(COUNTIF(D$23:D$29,D23)&gt;1,1,""))</f>
        <v/>
      </c>
      <c r="F23" s="18" t="str">
        <f>IF(Entry!F24="","",IFERROR(VLOOKUP(Entry!F24,Teams!$E$55:$F$64,2,FALSE()),"**ERROR**"))</f>
        <v/>
      </c>
      <c r="G23" s="20" t="str">
        <f>IF(F23="","",IF(COUNTIF(F$23:F$29,F23)&gt;1,1,""))</f>
        <v/>
      </c>
      <c r="H23" s="18" t="str">
        <f>IF(Entry!H24="","",IFERROR(VLOOKUP(Entry!H24,Teams!$E$69:$F$78,2,FALSE()),"**ERROR**"))</f>
        <v/>
      </c>
      <c r="I23" s="20" t="str">
        <f>IF(H23="","",IF(COUNTIF(H$23:H$29,H23)&gt;1,1,""))</f>
        <v/>
      </c>
    </row>
    <row r="24" spans="1:9" ht="20.100000000000001" customHeight="1" thickBot="1" x14ac:dyDescent="0.3">
      <c r="A24" s="6" t="s">
        <v>31</v>
      </c>
      <c r="B24" s="18" t="str">
        <f>IF(Entry!B25="","",IFERROR(VLOOKUP(Entry!B25,Teams!$A$55:$B$66,2,FALSE()),"**ERROR**"))</f>
        <v/>
      </c>
      <c r="C24" s="20" t="str">
        <f t="shared" ref="C24:E29" si="14">IF(B24="","",IF(COUNTIF(B$23:B$29,B24)&gt;1,1,""))</f>
        <v/>
      </c>
      <c r="D24" s="18" t="str">
        <f>IF(Entry!D25="","",IFERROR(VLOOKUP(Entry!D25,Teams!$A$69:$B$78,2,FALSE()),"**ERROR**"))</f>
        <v/>
      </c>
      <c r="E24" s="20" t="str">
        <f t="shared" si="14"/>
        <v/>
      </c>
      <c r="F24" s="18" t="str">
        <f>IF(Entry!F25="","",IFERROR(VLOOKUP(Entry!F25,Teams!$E$55:$F$64,2,FALSE()),"**ERROR**"))</f>
        <v/>
      </c>
      <c r="G24" s="20" t="str">
        <f t="shared" ref="G24" si="15">IF(F24="","",IF(COUNTIF(F$23:F$29,F24)&gt;1,1,""))</f>
        <v/>
      </c>
      <c r="H24" s="18" t="str">
        <f>IF(Entry!H25="","",IFERROR(VLOOKUP(Entry!H25,Teams!$E$69:$F$78,2,FALSE()),"**ERROR**"))</f>
        <v/>
      </c>
      <c r="I24" s="20" t="str">
        <f t="shared" ref="I24" si="16">IF(H24="","",IF(COUNTIF(H$23:H$29,H24)&gt;1,1,""))</f>
        <v/>
      </c>
    </row>
    <row r="25" spans="1:9" ht="20.100000000000001" customHeight="1" thickBot="1" x14ac:dyDescent="0.3">
      <c r="A25" t="s">
        <v>12</v>
      </c>
      <c r="B25" s="18" t="str">
        <f>IF(Entry!B26="","",IFERROR(VLOOKUP(Entry!B26,Teams!$A$55:$B$66,2,FALSE()),"**ERROR**"))</f>
        <v/>
      </c>
      <c r="C25" s="20" t="str">
        <f t="shared" si="14"/>
        <v/>
      </c>
      <c r="D25" s="18" t="str">
        <f>IF(Entry!D26="","",IFERROR(VLOOKUP(Entry!D26,Teams!$A$69:$B$78,2,FALSE()),"**ERROR**"))</f>
        <v/>
      </c>
      <c r="E25" s="20" t="str">
        <f t="shared" si="14"/>
        <v/>
      </c>
      <c r="F25" s="18" t="str">
        <f>IF(Entry!F26="","",IFERROR(VLOOKUP(Entry!F26,Teams!$E$55:$F$64,2,FALSE()),"**ERROR**"))</f>
        <v/>
      </c>
      <c r="G25" s="20" t="str">
        <f t="shared" ref="G25" si="17">IF(F25="","",IF(COUNTIF(F$23:F$29,F25)&gt;1,1,""))</f>
        <v/>
      </c>
      <c r="H25" s="18" t="str">
        <f>IF(Entry!H26="","",IFERROR(VLOOKUP(Entry!H26,Teams!$E$69:$F$78,2,FALSE()),"**ERROR**"))</f>
        <v/>
      </c>
      <c r="I25" s="20" t="str">
        <f t="shared" ref="I25" si="18">IF(H25="","",IF(COUNTIF(H$23:H$29,H25)&gt;1,1,""))</f>
        <v/>
      </c>
    </row>
    <row r="26" spans="1:9" ht="20.100000000000001" customHeight="1" thickBot="1" x14ac:dyDescent="0.3">
      <c r="I26" s="20"/>
    </row>
    <row r="27" spans="1:9" ht="20.100000000000001" customHeight="1" thickBot="1" x14ac:dyDescent="0.3">
      <c r="A27" t="s">
        <v>17</v>
      </c>
      <c r="B27" s="18" t="str">
        <f>IF(Entry!B28="","",IFERROR(VLOOKUP(Entry!B28,Teams!$A$55:$B$66,2,FALSE()),"**ERROR**"))</f>
        <v/>
      </c>
      <c r="C27" s="20" t="str">
        <f t="shared" si="14"/>
        <v/>
      </c>
      <c r="D27" s="18" t="str">
        <f>IF(Entry!D28="","",IFERROR(VLOOKUP(Entry!D28,Teams!$A$69:$B$78,2,FALSE()),"**ERROR**"))</f>
        <v/>
      </c>
      <c r="E27" s="20" t="str">
        <f t="shared" si="14"/>
        <v/>
      </c>
      <c r="F27" s="18" t="str">
        <f>IF(Entry!F28="","",IFERROR(VLOOKUP(Entry!F28,Teams!$E$55:$F$64,2,FALSE()),"**ERROR**"))</f>
        <v/>
      </c>
      <c r="G27" s="20" t="str">
        <f t="shared" ref="G27" si="19">IF(F27="","",IF(COUNTIF(F$23:F$29,F27)&gt;1,1,""))</f>
        <v/>
      </c>
      <c r="H27" s="18" t="str">
        <f>IF(Entry!H28="","",IFERROR(VLOOKUP(Entry!H28,Teams!$E$69:$F$78,2,FALSE()),"**ERROR**"))</f>
        <v/>
      </c>
      <c r="I27" s="20" t="str">
        <f t="shared" ref="I27" si="20">IF(H27="","",IF(COUNTIF(H$23:H$29,H27)&gt;1,1,""))</f>
        <v/>
      </c>
    </row>
    <row r="28" spans="1:9" ht="20.100000000000001" customHeight="1" thickBot="1" x14ac:dyDescent="0.3">
      <c r="A28" t="s">
        <v>12</v>
      </c>
      <c r="B28" s="18" t="str">
        <f>IF(Entry!B29="","",IFERROR(VLOOKUP(Entry!B29,Teams!$A$55:$B$66,2,FALSE()),"**ERROR**"))</f>
        <v/>
      </c>
      <c r="C28" s="20" t="str">
        <f t="shared" si="14"/>
        <v/>
      </c>
      <c r="D28" s="18" t="str">
        <f>IF(Entry!D29="","",IFERROR(VLOOKUP(Entry!D29,Teams!$A$69:$B$78,2,FALSE()),"**ERROR**"))</f>
        <v/>
      </c>
      <c r="E28" s="20" t="str">
        <f t="shared" si="14"/>
        <v/>
      </c>
      <c r="F28" s="18" t="str">
        <f>IF(Entry!F29="","",IFERROR(VLOOKUP(Entry!F29,Teams!$E$55:$F$64,2,FALSE()),"**ERROR**"))</f>
        <v/>
      </c>
      <c r="G28" s="20" t="str">
        <f t="shared" ref="G28" si="21">IF(F28="","",IF(COUNTIF(F$23:F$29,F28)&gt;1,1,""))</f>
        <v/>
      </c>
      <c r="H28" s="18" t="str">
        <f>IF(Entry!H29="","",IFERROR(VLOOKUP(Entry!H29,Teams!$E$69:$F$78,2,FALSE()),"**ERROR**"))</f>
        <v/>
      </c>
      <c r="I28" s="20" t="str">
        <f t="shared" ref="I28" si="22">IF(H28="","",IF(COUNTIF(H$23:H$29,H28)&gt;1,1,""))</f>
        <v/>
      </c>
    </row>
    <row r="29" spans="1:9" ht="20.100000000000001" customHeight="1" thickBot="1" x14ac:dyDescent="0.3">
      <c r="A29" s="6" t="s">
        <v>15</v>
      </c>
      <c r="B29" s="18" t="str">
        <f>IF(Entry!B30="","",IFERROR(VLOOKUP(Entry!B30,Teams!$A$55:$B$66,2,FALSE()),"**ERROR**"))</f>
        <v/>
      </c>
      <c r="C29" s="20" t="str">
        <f t="shared" si="14"/>
        <v/>
      </c>
      <c r="D29" s="18" t="str">
        <f>IF(Entry!D30="","",IFERROR(VLOOKUP(Entry!D30,Teams!$A$69:$B$78,2,FALSE()),"**ERROR**"))</f>
        <v/>
      </c>
      <c r="E29" s="20" t="str">
        <f t="shared" si="14"/>
        <v/>
      </c>
      <c r="F29" s="18" t="str">
        <f>IF(Entry!F30="","",IFERROR(VLOOKUP(Entry!F30,Teams!$E$55:$F$64,2,FALSE()),"**ERROR**"))</f>
        <v/>
      </c>
      <c r="G29" s="20" t="str">
        <f t="shared" ref="G29" si="23">IF(F29="","",IF(COUNTIF(F$23:F$29,F29)&gt;1,1,""))</f>
        <v/>
      </c>
      <c r="H29" s="18" t="str">
        <f>IF(Entry!H30="","",IFERROR(VLOOKUP(Entry!H30,Teams!$E$69:$F$78,2,FALSE()),"**ERROR**"))</f>
        <v/>
      </c>
      <c r="I29" s="20" t="str">
        <f t="shared" ref="I29" si="24">IF(H29="","",IF(COUNTIF(H$23:H$29,H29)&gt;1,1,""))</f>
        <v/>
      </c>
    </row>
    <row r="30" spans="1:9" ht="20.100000000000001" customHeight="1" x14ac:dyDescent="0.25">
      <c r="B30" t="str">
        <f>IF(SUM(C23:C29)&gt;0,"**DUPLICATES**","")</f>
        <v/>
      </c>
      <c r="D30" t="str">
        <f>IF(SUM(E23:E29)&gt;0,"**DUPLICATES**","")</f>
        <v/>
      </c>
      <c r="F30" t="str">
        <f>IF(SUM(G23:G29)&gt;0,"**DUPLICATES**","")</f>
        <v/>
      </c>
      <c r="H30" t="str">
        <f>IF(SUM(I23:I29)&gt;0,"**DUPLICATES**","")</f>
        <v/>
      </c>
    </row>
    <row r="31" spans="1:9" ht="20.100000000000001" customHeight="1" x14ac:dyDescent="0.45">
      <c r="A31" s="1" t="s">
        <v>18</v>
      </c>
      <c r="B31" s="1" t="s">
        <v>19</v>
      </c>
      <c r="C31" s="1"/>
      <c r="D31" s="1"/>
      <c r="E31" s="1"/>
      <c r="F31" s="1" t="s">
        <v>20</v>
      </c>
      <c r="G31" s="1"/>
      <c r="H31" s="1"/>
    </row>
    <row r="32" spans="1:9" ht="20.100000000000001" customHeight="1" thickBot="1" x14ac:dyDescent="0.3">
      <c r="B32" t="s">
        <v>21</v>
      </c>
      <c r="D32" t="s">
        <v>22</v>
      </c>
      <c r="F32" t="s">
        <v>21</v>
      </c>
      <c r="H32" t="s">
        <v>22</v>
      </c>
    </row>
    <row r="33" spans="1:9" ht="20.100000000000001" customHeight="1" thickBot="1" x14ac:dyDescent="0.3">
      <c r="A33" t="s">
        <v>9</v>
      </c>
      <c r="B33" s="18" t="str">
        <f>IF(Entry!B34="","",IFERROR(VLOOKUP(Entry!B34,All!$A$2:$B$93,2,FALSE()),"**ERROR**"))</f>
        <v/>
      </c>
      <c r="C33" s="20" t="str">
        <f>IF(B33="","",IF(COUNTIF(B$33:B$36,B33)&gt;1,1,""))</f>
        <v/>
      </c>
      <c r="D33" s="18" t="str">
        <f>IF(Entry!D34="","",IFERROR(VLOOKUP(Entry!D34,All!$A$2:$B$93,2,FALSE()),"**ERROR**"))</f>
        <v/>
      </c>
      <c r="E33" s="20" t="str">
        <f>IF(D33="","",IF(COUNTIF(D$33:D$36,D33)&gt;1,1,""))</f>
        <v/>
      </c>
      <c r="F33" s="18" t="str">
        <f>IF(Entry!F34="","",IFERROR(VLOOKUP(Entry!F34,All!$A$94:$B$135,2,FALSE()),"**ERROR**"))</f>
        <v/>
      </c>
      <c r="G33" s="20" t="str">
        <f>IF(F33="","",IF(COUNTIF(F$33:F$36,F33)&gt;1,1,""))</f>
        <v/>
      </c>
      <c r="H33" s="18" t="str">
        <f>IF(Entry!H34="","",IFERROR(VLOOKUP(Entry!H34,All!$A$94:$B$135,2,FALSE()),"**ERROR**"))</f>
        <v/>
      </c>
      <c r="I33" s="20" t="str">
        <f>IF(H33="","",IF(COUNTIF(H$33:H$36,H33)&gt;1,1,""))</f>
        <v/>
      </c>
    </row>
    <row r="34" spans="1:9" ht="20.100000000000001" customHeight="1" thickBot="1" x14ac:dyDescent="0.3">
      <c r="A34" s="6" t="s">
        <v>23</v>
      </c>
      <c r="B34" s="18" t="str">
        <f>IF(Entry!B35="","",IFERROR(VLOOKUP(Entry!B35,All!$A$2:$B$93,2,FALSE()),"**ERROR**"))</f>
        <v/>
      </c>
      <c r="C34" s="20" t="str">
        <f t="shared" ref="C34:E36" si="25">IF(B34="","",IF(COUNTIF(B$33:B$36,B34)&gt;1,1,""))</f>
        <v/>
      </c>
      <c r="D34" s="18" t="str">
        <f>IF(Entry!D35="","",IFERROR(VLOOKUP(Entry!D35,All!$A$2:$B$93,2,FALSE()),"**ERROR**"))</f>
        <v/>
      </c>
      <c r="E34" s="20" t="str">
        <f t="shared" si="25"/>
        <v/>
      </c>
      <c r="F34" s="18" t="str">
        <f>IF(Entry!F35="","",IFERROR(VLOOKUP(Entry!F35,All!$A$94:$B$135,2,FALSE()),"**ERROR**"))</f>
        <v/>
      </c>
      <c r="G34" s="20" t="str">
        <f t="shared" ref="G34" si="26">IF(F34="","",IF(COUNTIF(F$33:F$36,F34)&gt;1,1,""))</f>
        <v/>
      </c>
      <c r="H34" s="18" t="str">
        <f>IF(Entry!H35="","",IFERROR(VLOOKUP(Entry!H35,All!$A$94:$B$135,2,FALSE()),"**ERROR**"))</f>
        <v/>
      </c>
      <c r="I34" s="20" t="str">
        <f t="shared" ref="I34" si="27">IF(H34="","",IF(COUNTIF(H$33:H$36,H34)&gt;1,1,""))</f>
        <v/>
      </c>
    </row>
    <row r="35" spans="1:9" ht="20.100000000000001" customHeight="1" thickBot="1" x14ac:dyDescent="0.3">
      <c r="A35" s="6" t="s">
        <v>24</v>
      </c>
      <c r="B35" s="18" t="str">
        <f>IF(Entry!B36="","",IFERROR(VLOOKUP(Entry!B36,All!$A$2:$B$93,2,FALSE()),"**ERROR**"))</f>
        <v/>
      </c>
      <c r="C35" s="20" t="str">
        <f t="shared" si="25"/>
        <v/>
      </c>
      <c r="D35" s="18" t="str">
        <f>IF(Entry!D36="","",IFERROR(VLOOKUP(Entry!D36,All!$A$2:$B$93,2,FALSE()),"**ERROR**"))</f>
        <v/>
      </c>
      <c r="E35" s="20" t="str">
        <f t="shared" si="25"/>
        <v/>
      </c>
      <c r="F35" s="18" t="str">
        <f>IF(Entry!F36="","",IFERROR(VLOOKUP(Entry!F36,All!$A$94:$B$135,2,FALSE()),"**ERROR**"))</f>
        <v/>
      </c>
      <c r="G35" s="20" t="str">
        <f t="shared" ref="G35" si="28">IF(F35="","",IF(COUNTIF(F$33:F$36,F35)&gt;1,1,""))</f>
        <v/>
      </c>
      <c r="H35" s="18" t="str">
        <f>IF(Entry!H36="","",IFERROR(VLOOKUP(Entry!H36,All!$A$94:$B$135,2,FALSE()),"**ERROR**"))</f>
        <v/>
      </c>
      <c r="I35" s="20" t="str">
        <f t="shared" ref="I35" si="29">IF(H35="","",IF(COUNTIF(H$33:H$36,H35)&gt;1,1,""))</f>
        <v/>
      </c>
    </row>
    <row r="36" spans="1:9" ht="20.100000000000001" customHeight="1" thickBot="1" x14ac:dyDescent="0.3">
      <c r="A36" t="s">
        <v>25</v>
      </c>
      <c r="B36" s="18" t="str">
        <f>IF(Entry!B37="","",IFERROR(VLOOKUP(Entry!B37,All!$A$2:$B$93,2,FALSE()),"**ERROR**"))</f>
        <v/>
      </c>
      <c r="C36" s="20" t="str">
        <f t="shared" si="25"/>
        <v/>
      </c>
      <c r="D36" s="18" t="str">
        <f>IF(Entry!D37="","",IFERROR(VLOOKUP(Entry!D37,All!$A$2:$B$93,2,FALSE()),"**ERROR**"))</f>
        <v/>
      </c>
      <c r="E36" s="20" t="str">
        <f t="shared" si="25"/>
        <v/>
      </c>
      <c r="F36" s="18" t="str">
        <f>IF(Entry!F37="","",IFERROR(VLOOKUP(Entry!F37,All!$A$94:$B$135,2,FALSE()),"**ERROR**"))</f>
        <v/>
      </c>
      <c r="G36" s="20" t="str">
        <f t="shared" ref="G36" si="30">IF(F36="","",IF(COUNTIF(F$33:F$36,F36)&gt;1,1,""))</f>
        <v/>
      </c>
      <c r="H36" s="18" t="str">
        <f>IF(Entry!H37="","",IFERROR(VLOOKUP(Entry!H37,All!$A$94:$B$135,2,FALSE()),"**ERROR**"))</f>
        <v/>
      </c>
      <c r="I36" s="20" t="str">
        <f t="shared" ref="I36" si="31">IF(H36="","",IF(COUNTIF(H$33:H$36,H36)&gt;1,1,""))</f>
        <v/>
      </c>
    </row>
    <row r="37" spans="1:9" x14ac:dyDescent="0.25">
      <c r="B37" t="str">
        <f>IF(SUM(C33:C36)&gt;0,"**DUPLICATES**","")</f>
        <v/>
      </c>
      <c r="D37" t="str">
        <f>IF(SUM(E33:E36)&gt;0,"**DUPLICATES**","")</f>
        <v/>
      </c>
      <c r="F37" t="str">
        <f>IF(SUM(G33:G36)&gt;0,"**DUPLICATES**","")</f>
        <v/>
      </c>
      <c r="H37" t="str">
        <f>IF(SUM(I33:I36)&gt;0,"**DUPLICATES**","")</f>
        <v/>
      </c>
    </row>
  </sheetData>
  <conditionalFormatting sqref="B10:I37">
    <cfRule type="containsText" dxfId="1" priority="1" operator="containsText" text="DUPLICATES">
      <formula>NOT(ISERROR(SEARCH("DUPLICATES",B10)))</formula>
    </cfRule>
    <cfRule type="containsText" dxfId="0" priority="2" operator="containsText" text="ERROR">
      <formula>NOT(ISERROR(SEARCH("ERROR",B10)))</formula>
    </cfRule>
  </conditionalFormatting>
  <pageMargins left="0.75" right="0.75" top="1" bottom="1" header="0.51180555555555496" footer="0.51180555555555496"/>
  <pageSetup scale="77" firstPageNumber="0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IW135"/>
  <sheetViews>
    <sheetView showOutlineSymbols="0" view="pageBreakPreview" zoomScaleNormal="100" zoomScaleSheetLayoutView="100" workbookViewId="0">
      <selection activeCell="A94" sqref="A94:E135"/>
    </sheetView>
  </sheetViews>
  <sheetFormatPr defaultRowHeight="15" x14ac:dyDescent="0.25"/>
  <cols>
    <col min="1" max="1" width="8"/>
    <col min="2" max="2" width="24.08984375"/>
    <col min="3" max="3" width="9.6328125" customWidth="1"/>
    <col min="4" max="4" width="9.6328125" style="9"/>
    <col min="5" max="5" width="14" style="9"/>
    <col min="6" max="6" width="22.08984375" style="9"/>
    <col min="7" max="257" width="9.6328125" style="9"/>
    <col min="258" max="1025" width="9.6328125"/>
  </cols>
  <sheetData>
    <row r="1" spans="1:4" x14ac:dyDescent="0.25">
      <c r="A1" t="s">
        <v>165</v>
      </c>
      <c r="B1" t="s">
        <v>166</v>
      </c>
      <c r="C1" t="s">
        <v>167</v>
      </c>
      <c r="D1" t="s">
        <v>168</v>
      </c>
    </row>
    <row r="2" spans="1:4" x14ac:dyDescent="0.25">
      <c r="A2">
        <v>2</v>
      </c>
      <c r="B2" t="s">
        <v>98</v>
      </c>
      <c r="C2">
        <v>4</v>
      </c>
      <c r="D2" t="s">
        <v>170</v>
      </c>
    </row>
    <row r="3" spans="1:4" x14ac:dyDescent="0.25">
      <c r="A3">
        <v>11</v>
      </c>
      <c r="B3" t="s">
        <v>36</v>
      </c>
      <c r="C3">
        <v>1</v>
      </c>
      <c r="D3" t="s">
        <v>32</v>
      </c>
    </row>
    <row r="4" spans="1:4" x14ac:dyDescent="0.25">
      <c r="A4">
        <v>12</v>
      </c>
      <c r="B4" t="s">
        <v>56</v>
      </c>
      <c r="C4">
        <v>1</v>
      </c>
      <c r="D4" t="s">
        <v>32</v>
      </c>
    </row>
    <row r="5" spans="1:4" x14ac:dyDescent="0.25">
      <c r="A5">
        <v>20</v>
      </c>
      <c r="B5" t="s">
        <v>160</v>
      </c>
      <c r="C5">
        <v>4</v>
      </c>
      <c r="D5" t="s">
        <v>170</v>
      </c>
    </row>
    <row r="6" spans="1:4" x14ac:dyDescent="0.25">
      <c r="A6">
        <v>21</v>
      </c>
      <c r="B6" t="s">
        <v>185</v>
      </c>
      <c r="C6">
        <v>4</v>
      </c>
      <c r="D6" t="s">
        <v>170</v>
      </c>
    </row>
    <row r="7" spans="1:4" x14ac:dyDescent="0.25">
      <c r="A7">
        <v>22</v>
      </c>
      <c r="B7" t="s">
        <v>57</v>
      </c>
      <c r="C7">
        <v>3</v>
      </c>
      <c r="D7" t="s">
        <v>169</v>
      </c>
    </row>
    <row r="8" spans="1:4" x14ac:dyDescent="0.25">
      <c r="A8">
        <v>23</v>
      </c>
      <c r="B8" t="s">
        <v>80</v>
      </c>
      <c r="C8">
        <v>3</v>
      </c>
      <c r="D8" t="s">
        <v>169</v>
      </c>
    </row>
    <row r="9" spans="1:4" x14ac:dyDescent="0.25">
      <c r="A9">
        <v>28</v>
      </c>
      <c r="B9" t="s">
        <v>81</v>
      </c>
      <c r="C9">
        <v>2</v>
      </c>
      <c r="D9" t="s">
        <v>33</v>
      </c>
    </row>
    <row r="10" spans="1:4" x14ac:dyDescent="0.25">
      <c r="A10">
        <v>29</v>
      </c>
      <c r="B10" t="s">
        <v>58</v>
      </c>
      <c r="C10">
        <v>2</v>
      </c>
      <c r="D10" t="s">
        <v>33</v>
      </c>
    </row>
    <row r="11" spans="1:4" x14ac:dyDescent="0.25">
      <c r="A11">
        <v>30</v>
      </c>
      <c r="B11" t="s">
        <v>82</v>
      </c>
      <c r="C11">
        <v>3</v>
      </c>
      <c r="D11" t="s">
        <v>169</v>
      </c>
    </row>
    <row r="12" spans="1:4" x14ac:dyDescent="0.25">
      <c r="A12">
        <v>32</v>
      </c>
      <c r="B12" t="s">
        <v>59</v>
      </c>
      <c r="C12">
        <v>1</v>
      </c>
      <c r="D12" t="s">
        <v>32</v>
      </c>
    </row>
    <row r="13" spans="1:4" x14ac:dyDescent="0.25">
      <c r="A13">
        <v>33</v>
      </c>
      <c r="B13" t="s">
        <v>37</v>
      </c>
      <c r="C13">
        <v>1</v>
      </c>
      <c r="D13" t="s">
        <v>32</v>
      </c>
    </row>
    <row r="14" spans="1:4" x14ac:dyDescent="0.25">
      <c r="A14">
        <v>35</v>
      </c>
      <c r="B14" t="s">
        <v>60</v>
      </c>
      <c r="C14">
        <v>2</v>
      </c>
      <c r="D14" t="s">
        <v>33</v>
      </c>
    </row>
    <row r="15" spans="1:4" x14ac:dyDescent="0.25">
      <c r="A15">
        <v>36</v>
      </c>
      <c r="B15" t="s">
        <v>83</v>
      </c>
      <c r="C15">
        <v>4</v>
      </c>
      <c r="D15" t="s">
        <v>170</v>
      </c>
    </row>
    <row r="16" spans="1:4" x14ac:dyDescent="0.25">
      <c r="A16">
        <v>37</v>
      </c>
      <c r="B16" t="s">
        <v>182</v>
      </c>
      <c r="C16">
        <v>4</v>
      </c>
      <c r="D16" t="s">
        <v>170</v>
      </c>
    </row>
    <row r="17" spans="1:4" x14ac:dyDescent="0.25">
      <c r="A17">
        <v>39</v>
      </c>
      <c r="B17" t="s">
        <v>38</v>
      </c>
      <c r="C17">
        <v>1</v>
      </c>
      <c r="D17" t="s">
        <v>32</v>
      </c>
    </row>
    <row r="18" spans="1:4" x14ac:dyDescent="0.25">
      <c r="A18">
        <v>40</v>
      </c>
      <c r="B18" t="s">
        <v>39</v>
      </c>
      <c r="C18">
        <v>1</v>
      </c>
      <c r="D18" t="s">
        <v>32</v>
      </c>
    </row>
    <row r="19" spans="1:4" x14ac:dyDescent="0.25">
      <c r="A19">
        <v>41</v>
      </c>
      <c r="B19" t="s">
        <v>61</v>
      </c>
      <c r="C19">
        <v>3</v>
      </c>
      <c r="D19" t="s">
        <v>169</v>
      </c>
    </row>
    <row r="20" spans="1:4" x14ac:dyDescent="0.25">
      <c r="A20">
        <v>44</v>
      </c>
      <c r="B20" t="s">
        <v>62</v>
      </c>
      <c r="C20">
        <v>3</v>
      </c>
      <c r="D20" t="s">
        <v>169</v>
      </c>
    </row>
    <row r="21" spans="1:4" x14ac:dyDescent="0.25">
      <c r="A21">
        <v>55</v>
      </c>
      <c r="B21" t="s">
        <v>99</v>
      </c>
      <c r="C21">
        <v>4</v>
      </c>
      <c r="D21" t="s">
        <v>170</v>
      </c>
    </row>
    <row r="22" spans="1:4" x14ac:dyDescent="0.25">
      <c r="A22">
        <v>58</v>
      </c>
      <c r="B22" t="s">
        <v>100</v>
      </c>
      <c r="C22">
        <v>4</v>
      </c>
      <c r="D22" t="s">
        <v>170</v>
      </c>
    </row>
    <row r="23" spans="1:4" x14ac:dyDescent="0.25">
      <c r="A23">
        <v>61</v>
      </c>
      <c r="B23" t="s">
        <v>63</v>
      </c>
      <c r="C23">
        <v>3</v>
      </c>
      <c r="D23" t="s">
        <v>169</v>
      </c>
    </row>
    <row r="24" spans="1:4" x14ac:dyDescent="0.25">
      <c r="A24">
        <v>63</v>
      </c>
      <c r="B24" t="s">
        <v>84</v>
      </c>
      <c r="C24">
        <v>2</v>
      </c>
      <c r="D24" t="s">
        <v>33</v>
      </c>
    </row>
    <row r="25" spans="1:4" x14ac:dyDescent="0.25">
      <c r="A25">
        <v>64</v>
      </c>
      <c r="B25" t="s">
        <v>40</v>
      </c>
      <c r="C25">
        <v>1</v>
      </c>
      <c r="D25" t="s">
        <v>32</v>
      </c>
    </row>
    <row r="26" spans="1:4" x14ac:dyDescent="0.25">
      <c r="A26">
        <v>66</v>
      </c>
      <c r="B26" t="s">
        <v>183</v>
      </c>
      <c r="C26">
        <v>4</v>
      </c>
      <c r="D26" t="s">
        <v>170</v>
      </c>
    </row>
    <row r="27" spans="1:4" x14ac:dyDescent="0.25">
      <c r="A27">
        <v>68</v>
      </c>
      <c r="B27" t="s">
        <v>101</v>
      </c>
      <c r="C27">
        <v>4</v>
      </c>
      <c r="D27" t="s">
        <v>170</v>
      </c>
    </row>
    <row r="28" spans="1:4" x14ac:dyDescent="0.25">
      <c r="A28">
        <v>69</v>
      </c>
      <c r="B28" t="s">
        <v>102</v>
      </c>
      <c r="C28">
        <v>2</v>
      </c>
      <c r="D28" t="s">
        <v>33</v>
      </c>
    </row>
    <row r="29" spans="1:4" x14ac:dyDescent="0.25">
      <c r="A29">
        <v>71</v>
      </c>
      <c r="B29" t="s">
        <v>103</v>
      </c>
      <c r="C29">
        <v>4</v>
      </c>
      <c r="D29" t="s">
        <v>170</v>
      </c>
    </row>
    <row r="30" spans="1:4" x14ac:dyDescent="0.25">
      <c r="A30">
        <v>72</v>
      </c>
      <c r="B30" t="s">
        <v>41</v>
      </c>
      <c r="C30">
        <v>1</v>
      </c>
      <c r="D30" t="s">
        <v>32</v>
      </c>
    </row>
    <row r="31" spans="1:4" x14ac:dyDescent="0.25">
      <c r="A31">
        <v>74</v>
      </c>
      <c r="B31" t="s">
        <v>104</v>
      </c>
      <c r="C31">
        <v>4</v>
      </c>
      <c r="D31" t="s">
        <v>170</v>
      </c>
    </row>
    <row r="32" spans="1:4" x14ac:dyDescent="0.25">
      <c r="A32">
        <v>84</v>
      </c>
      <c r="B32" t="s">
        <v>64</v>
      </c>
      <c r="C32">
        <v>2</v>
      </c>
      <c r="D32" t="s">
        <v>33</v>
      </c>
    </row>
    <row r="33" spans="1:4" x14ac:dyDescent="0.25">
      <c r="A33">
        <v>87</v>
      </c>
      <c r="B33" t="s">
        <v>85</v>
      </c>
      <c r="C33">
        <v>3</v>
      </c>
      <c r="D33" t="s">
        <v>169</v>
      </c>
    </row>
    <row r="34" spans="1:4" x14ac:dyDescent="0.25">
      <c r="A34">
        <v>125</v>
      </c>
      <c r="B34" t="s">
        <v>42</v>
      </c>
      <c r="C34">
        <v>1</v>
      </c>
      <c r="D34" t="s">
        <v>32</v>
      </c>
    </row>
    <row r="35" spans="1:4" x14ac:dyDescent="0.25">
      <c r="A35">
        <v>129</v>
      </c>
      <c r="B35" t="s">
        <v>105</v>
      </c>
      <c r="C35">
        <v>3</v>
      </c>
      <c r="D35" t="s">
        <v>169</v>
      </c>
    </row>
    <row r="36" spans="1:4" x14ac:dyDescent="0.25">
      <c r="A36">
        <v>131</v>
      </c>
      <c r="B36" t="s">
        <v>86</v>
      </c>
      <c r="C36">
        <v>4</v>
      </c>
      <c r="D36" t="s">
        <v>170</v>
      </c>
    </row>
    <row r="37" spans="1:4" x14ac:dyDescent="0.25">
      <c r="A37">
        <v>138</v>
      </c>
      <c r="B37" t="s">
        <v>65</v>
      </c>
      <c r="C37">
        <v>1</v>
      </c>
      <c r="D37" t="s">
        <v>32</v>
      </c>
    </row>
    <row r="38" spans="1:4" x14ac:dyDescent="0.25">
      <c r="A38">
        <v>145</v>
      </c>
      <c r="B38" t="s">
        <v>87</v>
      </c>
      <c r="C38">
        <v>4</v>
      </c>
      <c r="D38" t="s">
        <v>170</v>
      </c>
    </row>
    <row r="39" spans="1:4" x14ac:dyDescent="0.25">
      <c r="A39">
        <v>150</v>
      </c>
      <c r="B39" t="s">
        <v>174</v>
      </c>
      <c r="C39">
        <v>4</v>
      </c>
      <c r="D39" t="s">
        <v>170</v>
      </c>
    </row>
    <row r="40" spans="1:4" x14ac:dyDescent="0.25">
      <c r="A40">
        <v>160</v>
      </c>
      <c r="B40" t="s">
        <v>161</v>
      </c>
      <c r="C40">
        <v>4</v>
      </c>
      <c r="D40" t="s">
        <v>170</v>
      </c>
    </row>
    <row r="41" spans="1:4" x14ac:dyDescent="0.25">
      <c r="A41">
        <v>178</v>
      </c>
      <c r="B41" t="s">
        <v>43</v>
      </c>
      <c r="C41">
        <v>3</v>
      </c>
      <c r="D41" t="s">
        <v>169</v>
      </c>
    </row>
    <row r="42" spans="1:4" x14ac:dyDescent="0.25">
      <c r="A42">
        <v>179</v>
      </c>
      <c r="B42" t="s">
        <v>66</v>
      </c>
      <c r="C42">
        <v>2</v>
      </c>
      <c r="D42" t="s">
        <v>33</v>
      </c>
    </row>
    <row r="43" spans="1:4" x14ac:dyDescent="0.25">
      <c r="A43">
        <v>200</v>
      </c>
      <c r="B43" t="s">
        <v>67</v>
      </c>
      <c r="C43">
        <v>2</v>
      </c>
      <c r="D43" t="s">
        <v>33</v>
      </c>
    </row>
    <row r="44" spans="1:4" x14ac:dyDescent="0.25">
      <c r="A44">
        <v>235</v>
      </c>
      <c r="B44" t="s">
        <v>44</v>
      </c>
      <c r="C44">
        <v>2</v>
      </c>
      <c r="D44" t="s">
        <v>33</v>
      </c>
    </row>
    <row r="45" spans="1:4" x14ac:dyDescent="0.25">
      <c r="A45">
        <v>236</v>
      </c>
      <c r="B45" t="s">
        <v>68</v>
      </c>
      <c r="C45">
        <v>1</v>
      </c>
      <c r="D45" t="s">
        <v>32</v>
      </c>
    </row>
    <row r="46" spans="1:4" x14ac:dyDescent="0.25">
      <c r="A46">
        <v>238</v>
      </c>
      <c r="B46" t="s">
        <v>106</v>
      </c>
      <c r="C46">
        <v>3</v>
      </c>
      <c r="D46" t="s">
        <v>169</v>
      </c>
    </row>
    <row r="47" spans="1:4" x14ac:dyDescent="0.25">
      <c r="A47">
        <v>240</v>
      </c>
      <c r="B47" t="s">
        <v>45</v>
      </c>
      <c r="C47">
        <v>1</v>
      </c>
      <c r="D47" t="s">
        <v>32</v>
      </c>
    </row>
    <row r="48" spans="1:4" x14ac:dyDescent="0.25">
      <c r="A48">
        <v>250</v>
      </c>
      <c r="B48" t="s">
        <v>107</v>
      </c>
      <c r="C48">
        <v>3</v>
      </c>
      <c r="D48" t="s">
        <v>169</v>
      </c>
    </row>
    <row r="49" spans="1:4" x14ac:dyDescent="0.25">
      <c r="A49">
        <v>260</v>
      </c>
      <c r="B49" t="s">
        <v>108</v>
      </c>
      <c r="C49">
        <v>3</v>
      </c>
      <c r="D49" t="s">
        <v>169</v>
      </c>
    </row>
    <row r="50" spans="1:4" x14ac:dyDescent="0.25">
      <c r="A50">
        <v>270</v>
      </c>
      <c r="B50" t="s">
        <v>46</v>
      </c>
      <c r="C50">
        <v>1</v>
      </c>
      <c r="D50" t="s">
        <v>32</v>
      </c>
    </row>
    <row r="51" spans="1:4" x14ac:dyDescent="0.25">
      <c r="A51">
        <v>271</v>
      </c>
      <c r="B51" t="s">
        <v>47</v>
      </c>
      <c r="C51">
        <v>1</v>
      </c>
      <c r="D51" t="s">
        <v>32</v>
      </c>
    </row>
    <row r="52" spans="1:4" x14ac:dyDescent="0.25">
      <c r="A52">
        <v>275</v>
      </c>
      <c r="B52" t="s">
        <v>69</v>
      </c>
      <c r="C52">
        <v>2</v>
      </c>
      <c r="D52" t="s">
        <v>33</v>
      </c>
    </row>
    <row r="53" spans="1:4" x14ac:dyDescent="0.25">
      <c r="A53">
        <v>276</v>
      </c>
      <c r="B53" t="s">
        <v>70</v>
      </c>
      <c r="C53">
        <v>2</v>
      </c>
      <c r="D53" t="s">
        <v>33</v>
      </c>
    </row>
    <row r="54" spans="1:4" x14ac:dyDescent="0.25">
      <c r="A54">
        <v>290</v>
      </c>
      <c r="B54" t="s">
        <v>48</v>
      </c>
      <c r="C54">
        <v>1</v>
      </c>
      <c r="D54" t="s">
        <v>32</v>
      </c>
    </row>
    <row r="55" spans="1:4" x14ac:dyDescent="0.25">
      <c r="A55">
        <v>291</v>
      </c>
      <c r="B55" t="s">
        <v>109</v>
      </c>
      <c r="C55">
        <v>4</v>
      </c>
      <c r="D55" t="s">
        <v>170</v>
      </c>
    </row>
    <row r="56" spans="1:4" x14ac:dyDescent="0.25">
      <c r="A56">
        <v>292</v>
      </c>
      <c r="B56" t="s">
        <v>88</v>
      </c>
      <c r="C56">
        <v>3</v>
      </c>
      <c r="D56" t="s">
        <v>169</v>
      </c>
    </row>
    <row r="57" spans="1:4" x14ac:dyDescent="0.25">
      <c r="A57">
        <v>293</v>
      </c>
      <c r="B57" t="s">
        <v>71</v>
      </c>
      <c r="C57">
        <v>2</v>
      </c>
      <c r="D57" t="s">
        <v>33</v>
      </c>
    </row>
    <row r="58" spans="1:4" x14ac:dyDescent="0.25">
      <c r="A58">
        <v>295</v>
      </c>
      <c r="B58" t="s">
        <v>176</v>
      </c>
      <c r="C58">
        <v>4</v>
      </c>
      <c r="D58" t="s">
        <v>170</v>
      </c>
    </row>
    <row r="59" spans="1:4" x14ac:dyDescent="0.25">
      <c r="A59">
        <v>296</v>
      </c>
      <c r="B59" t="s">
        <v>72</v>
      </c>
      <c r="C59">
        <v>1</v>
      </c>
      <c r="D59" t="s">
        <v>32</v>
      </c>
    </row>
    <row r="60" spans="1:4" x14ac:dyDescent="0.25">
      <c r="A60">
        <v>299</v>
      </c>
      <c r="B60" t="s">
        <v>186</v>
      </c>
      <c r="C60">
        <v>4</v>
      </c>
      <c r="D60" t="s">
        <v>170</v>
      </c>
    </row>
    <row r="61" spans="1:4" x14ac:dyDescent="0.25">
      <c r="A61">
        <v>300</v>
      </c>
      <c r="B61" t="s">
        <v>153</v>
      </c>
      <c r="C61">
        <v>3</v>
      </c>
      <c r="D61" t="s">
        <v>169</v>
      </c>
    </row>
    <row r="62" spans="1:4" x14ac:dyDescent="0.25">
      <c r="A62">
        <v>308</v>
      </c>
      <c r="B62" t="s">
        <v>89</v>
      </c>
      <c r="C62">
        <v>2</v>
      </c>
      <c r="D62" t="s">
        <v>33</v>
      </c>
    </row>
    <row r="63" spans="1:4" x14ac:dyDescent="0.25">
      <c r="A63">
        <v>311</v>
      </c>
      <c r="B63" t="s">
        <v>90</v>
      </c>
      <c r="C63">
        <v>3</v>
      </c>
      <c r="D63" t="s">
        <v>169</v>
      </c>
    </row>
    <row r="64" spans="1:4" x14ac:dyDescent="0.25">
      <c r="A64">
        <v>313</v>
      </c>
      <c r="B64" t="s">
        <v>91</v>
      </c>
      <c r="C64">
        <v>3</v>
      </c>
      <c r="D64" t="s">
        <v>169</v>
      </c>
    </row>
    <row r="65" spans="1:4" x14ac:dyDescent="0.25">
      <c r="A65">
        <v>315</v>
      </c>
      <c r="B65" t="s">
        <v>92</v>
      </c>
      <c r="C65">
        <v>2</v>
      </c>
      <c r="D65" t="s">
        <v>33</v>
      </c>
    </row>
    <row r="66" spans="1:4" x14ac:dyDescent="0.25">
      <c r="A66">
        <v>317</v>
      </c>
      <c r="B66" t="s">
        <v>110</v>
      </c>
      <c r="C66">
        <v>3</v>
      </c>
      <c r="D66" t="s">
        <v>169</v>
      </c>
    </row>
    <row r="67" spans="1:4" x14ac:dyDescent="0.25">
      <c r="A67">
        <v>322</v>
      </c>
      <c r="B67" t="s">
        <v>73</v>
      </c>
      <c r="C67">
        <v>2</v>
      </c>
      <c r="D67" t="s">
        <v>33</v>
      </c>
    </row>
    <row r="68" spans="1:4" x14ac:dyDescent="0.25">
      <c r="A68">
        <v>331</v>
      </c>
      <c r="B68" t="s">
        <v>74</v>
      </c>
      <c r="C68">
        <v>2</v>
      </c>
      <c r="D68" t="s">
        <v>33</v>
      </c>
    </row>
    <row r="69" spans="1:4" x14ac:dyDescent="0.25">
      <c r="A69">
        <v>343</v>
      </c>
      <c r="B69" t="s">
        <v>175</v>
      </c>
      <c r="C69">
        <v>3</v>
      </c>
      <c r="D69" t="s">
        <v>169</v>
      </c>
    </row>
    <row r="70" spans="1:4" x14ac:dyDescent="0.25">
      <c r="A70">
        <v>353</v>
      </c>
      <c r="B70" t="s">
        <v>75</v>
      </c>
      <c r="C70">
        <v>3</v>
      </c>
      <c r="D70" t="s">
        <v>169</v>
      </c>
    </row>
    <row r="71" spans="1:4" x14ac:dyDescent="0.25">
      <c r="A71">
        <v>357</v>
      </c>
      <c r="B71" t="s">
        <v>152</v>
      </c>
      <c r="C71">
        <v>3</v>
      </c>
      <c r="D71" t="s">
        <v>169</v>
      </c>
    </row>
    <row r="72" spans="1:4" x14ac:dyDescent="0.25">
      <c r="A72">
        <v>359</v>
      </c>
      <c r="B72" t="s">
        <v>154</v>
      </c>
      <c r="C72">
        <v>4</v>
      </c>
      <c r="D72" t="s">
        <v>170</v>
      </c>
    </row>
    <row r="73" spans="1:4" x14ac:dyDescent="0.25">
      <c r="A73">
        <v>361</v>
      </c>
      <c r="B73" t="s">
        <v>76</v>
      </c>
      <c r="C73">
        <v>2</v>
      </c>
      <c r="D73" t="s">
        <v>33</v>
      </c>
    </row>
    <row r="74" spans="1:4" x14ac:dyDescent="0.25">
      <c r="A74">
        <v>362</v>
      </c>
      <c r="B74" t="s">
        <v>77</v>
      </c>
      <c r="C74">
        <v>2</v>
      </c>
      <c r="D74" t="s">
        <v>33</v>
      </c>
    </row>
    <row r="75" spans="1:4" x14ac:dyDescent="0.25">
      <c r="A75">
        <v>365</v>
      </c>
      <c r="B75" t="s">
        <v>93</v>
      </c>
      <c r="C75">
        <v>4</v>
      </c>
      <c r="D75" t="s">
        <v>170</v>
      </c>
    </row>
    <row r="76" spans="1:4" x14ac:dyDescent="0.25">
      <c r="A76">
        <v>366</v>
      </c>
      <c r="B76" t="s">
        <v>49</v>
      </c>
      <c r="C76">
        <v>2</v>
      </c>
      <c r="D76" t="s">
        <v>33</v>
      </c>
    </row>
    <row r="77" spans="1:4" x14ac:dyDescent="0.25">
      <c r="A77">
        <v>369</v>
      </c>
      <c r="B77" t="s">
        <v>78</v>
      </c>
      <c r="C77">
        <v>1</v>
      </c>
      <c r="D77" t="s">
        <v>32</v>
      </c>
    </row>
    <row r="78" spans="1:4" x14ac:dyDescent="0.25">
      <c r="A78">
        <v>370</v>
      </c>
      <c r="B78" t="s">
        <v>50</v>
      </c>
      <c r="C78">
        <v>2</v>
      </c>
      <c r="D78" t="s">
        <v>33</v>
      </c>
    </row>
    <row r="79" spans="1:4" x14ac:dyDescent="0.25">
      <c r="A79">
        <v>373</v>
      </c>
      <c r="B79" t="s">
        <v>51</v>
      </c>
      <c r="C79">
        <v>2</v>
      </c>
      <c r="D79" t="s">
        <v>33</v>
      </c>
    </row>
    <row r="80" spans="1:4" x14ac:dyDescent="0.25">
      <c r="A80">
        <v>374</v>
      </c>
      <c r="B80" t="s">
        <v>111</v>
      </c>
      <c r="C80">
        <v>4</v>
      </c>
      <c r="D80" t="s">
        <v>170</v>
      </c>
    </row>
    <row r="81" spans="1:4" x14ac:dyDescent="0.25">
      <c r="A81">
        <v>375</v>
      </c>
      <c r="B81" t="s">
        <v>52</v>
      </c>
      <c r="C81">
        <v>1</v>
      </c>
      <c r="D81" t="s">
        <v>32</v>
      </c>
    </row>
    <row r="82" spans="1:4" x14ac:dyDescent="0.25">
      <c r="A82">
        <v>377</v>
      </c>
      <c r="B82" t="s">
        <v>151</v>
      </c>
      <c r="C82">
        <v>4</v>
      </c>
      <c r="D82" t="s">
        <v>170</v>
      </c>
    </row>
    <row r="83" spans="1:4" x14ac:dyDescent="0.25">
      <c r="A83">
        <v>378</v>
      </c>
      <c r="B83" t="s">
        <v>94</v>
      </c>
      <c r="C83">
        <v>4</v>
      </c>
      <c r="D83" t="s">
        <v>170</v>
      </c>
    </row>
    <row r="84" spans="1:4" x14ac:dyDescent="0.25">
      <c r="A84">
        <v>379</v>
      </c>
      <c r="B84" t="s">
        <v>162</v>
      </c>
      <c r="C84">
        <v>3</v>
      </c>
      <c r="D84" t="s">
        <v>169</v>
      </c>
    </row>
    <row r="85" spans="1:4" x14ac:dyDescent="0.25">
      <c r="A85">
        <v>380</v>
      </c>
      <c r="B85" t="s">
        <v>53</v>
      </c>
      <c r="C85">
        <v>2</v>
      </c>
      <c r="D85" t="s">
        <v>33</v>
      </c>
    </row>
    <row r="86" spans="1:4" x14ac:dyDescent="0.25">
      <c r="A86">
        <v>381</v>
      </c>
      <c r="B86" t="s">
        <v>54</v>
      </c>
      <c r="C86">
        <v>2</v>
      </c>
      <c r="D86" t="s">
        <v>33</v>
      </c>
    </row>
    <row r="87" spans="1:4" x14ac:dyDescent="0.25">
      <c r="A87">
        <v>382</v>
      </c>
      <c r="B87" t="s">
        <v>95</v>
      </c>
      <c r="C87">
        <v>3</v>
      </c>
      <c r="D87" t="s">
        <v>169</v>
      </c>
    </row>
    <row r="88" spans="1:4" x14ac:dyDescent="0.25">
      <c r="A88">
        <v>383</v>
      </c>
      <c r="B88" t="s">
        <v>55</v>
      </c>
      <c r="C88">
        <v>1</v>
      </c>
      <c r="D88" t="s">
        <v>32</v>
      </c>
    </row>
    <row r="89" spans="1:4" x14ac:dyDescent="0.25">
      <c r="A89">
        <v>384</v>
      </c>
      <c r="B89" t="s">
        <v>96</v>
      </c>
      <c r="C89">
        <v>4</v>
      </c>
      <c r="D89" t="s">
        <v>170</v>
      </c>
    </row>
    <row r="90" spans="1:4" x14ac:dyDescent="0.25">
      <c r="A90">
        <v>385</v>
      </c>
      <c r="B90" t="s">
        <v>79</v>
      </c>
      <c r="C90">
        <v>1</v>
      </c>
      <c r="D90" t="s">
        <v>32</v>
      </c>
    </row>
    <row r="91" spans="1:4" x14ac:dyDescent="0.25">
      <c r="A91">
        <v>386</v>
      </c>
      <c r="B91" t="s">
        <v>97</v>
      </c>
      <c r="C91">
        <v>3</v>
      </c>
      <c r="D91" t="s">
        <v>169</v>
      </c>
    </row>
    <row r="92" spans="1:4" x14ac:dyDescent="0.25">
      <c r="A92">
        <v>388</v>
      </c>
      <c r="B92" t="s">
        <v>177</v>
      </c>
      <c r="C92">
        <v>2</v>
      </c>
      <c r="D92" t="s">
        <v>33</v>
      </c>
    </row>
    <row r="93" spans="1:4" x14ac:dyDescent="0.25">
      <c r="A93">
        <v>390</v>
      </c>
      <c r="B93" t="s">
        <v>112</v>
      </c>
      <c r="C93">
        <v>3</v>
      </c>
      <c r="D93" t="s">
        <v>169</v>
      </c>
    </row>
    <row r="94" spans="1:4" x14ac:dyDescent="0.25">
      <c r="A94">
        <v>1</v>
      </c>
      <c r="B94" t="s">
        <v>113</v>
      </c>
      <c r="C94">
        <v>5</v>
      </c>
      <c r="D94" t="s">
        <v>34</v>
      </c>
    </row>
    <row r="95" spans="1:4" x14ac:dyDescent="0.25">
      <c r="A95">
        <v>3</v>
      </c>
      <c r="B95" t="s">
        <v>114</v>
      </c>
      <c r="C95">
        <v>6</v>
      </c>
      <c r="D95" t="s">
        <v>35</v>
      </c>
    </row>
    <row r="96" spans="1:4" x14ac:dyDescent="0.25">
      <c r="A96">
        <v>7</v>
      </c>
      <c r="B96" t="s">
        <v>115</v>
      </c>
      <c r="C96">
        <v>8</v>
      </c>
      <c r="D96" t="s">
        <v>172</v>
      </c>
    </row>
    <row r="97" spans="1:4" x14ac:dyDescent="0.25">
      <c r="A97">
        <v>9</v>
      </c>
      <c r="B97" t="s">
        <v>116</v>
      </c>
      <c r="C97">
        <v>7</v>
      </c>
      <c r="D97" t="s">
        <v>171</v>
      </c>
    </row>
    <row r="98" spans="1:4" x14ac:dyDescent="0.25">
      <c r="A98">
        <v>10</v>
      </c>
      <c r="B98" t="s">
        <v>117</v>
      </c>
      <c r="C98">
        <v>6</v>
      </c>
      <c r="D98" t="s">
        <v>35</v>
      </c>
    </row>
    <row r="99" spans="1:4" x14ac:dyDescent="0.25">
      <c r="A99">
        <v>15</v>
      </c>
      <c r="B99" t="s">
        <v>118</v>
      </c>
      <c r="C99">
        <v>6</v>
      </c>
      <c r="D99" t="s">
        <v>35</v>
      </c>
    </row>
    <row r="100" spans="1:4" x14ac:dyDescent="0.25">
      <c r="A100">
        <v>60</v>
      </c>
      <c r="B100" t="s">
        <v>119</v>
      </c>
      <c r="C100">
        <v>5</v>
      </c>
      <c r="D100" t="s">
        <v>34</v>
      </c>
    </row>
    <row r="101" spans="1:4" x14ac:dyDescent="0.25">
      <c r="A101">
        <v>67</v>
      </c>
      <c r="B101" t="s">
        <v>155</v>
      </c>
      <c r="C101">
        <v>7</v>
      </c>
      <c r="D101" t="s">
        <v>171</v>
      </c>
    </row>
    <row r="102" spans="1:4" x14ac:dyDescent="0.25">
      <c r="A102">
        <v>73</v>
      </c>
      <c r="B102" t="s">
        <v>120</v>
      </c>
      <c r="C102">
        <v>8</v>
      </c>
      <c r="D102" t="s">
        <v>172</v>
      </c>
    </row>
    <row r="103" spans="1:4" x14ac:dyDescent="0.25">
      <c r="A103">
        <v>80</v>
      </c>
      <c r="B103" t="s">
        <v>121</v>
      </c>
      <c r="C103">
        <v>5</v>
      </c>
      <c r="D103" t="s">
        <v>34</v>
      </c>
    </row>
    <row r="104" spans="1:4" x14ac:dyDescent="0.25">
      <c r="A104">
        <v>81</v>
      </c>
      <c r="B104" t="s">
        <v>122</v>
      </c>
      <c r="C104">
        <v>5</v>
      </c>
      <c r="D104" t="s">
        <v>34</v>
      </c>
    </row>
    <row r="105" spans="1:4" x14ac:dyDescent="0.25">
      <c r="A105">
        <v>93</v>
      </c>
      <c r="B105" t="s">
        <v>123</v>
      </c>
      <c r="C105">
        <v>6</v>
      </c>
      <c r="D105" t="s">
        <v>35</v>
      </c>
    </row>
    <row r="106" spans="1:4" x14ac:dyDescent="0.25">
      <c r="A106">
        <v>98</v>
      </c>
      <c r="B106" t="s">
        <v>124</v>
      </c>
      <c r="C106">
        <v>8</v>
      </c>
      <c r="D106" t="s">
        <v>172</v>
      </c>
    </row>
    <row r="107" spans="1:4" x14ac:dyDescent="0.25">
      <c r="A107">
        <v>108</v>
      </c>
      <c r="B107" t="s">
        <v>187</v>
      </c>
      <c r="C107">
        <v>8</v>
      </c>
      <c r="D107" t="s">
        <v>172</v>
      </c>
    </row>
    <row r="108" spans="1:4" x14ac:dyDescent="0.25">
      <c r="A108">
        <v>114</v>
      </c>
      <c r="B108" t="s">
        <v>125</v>
      </c>
      <c r="C108">
        <v>7</v>
      </c>
      <c r="D108" t="s">
        <v>171</v>
      </c>
    </row>
    <row r="109" spans="1:4" x14ac:dyDescent="0.25">
      <c r="A109">
        <v>118</v>
      </c>
      <c r="B109" t="s">
        <v>126</v>
      </c>
      <c r="C109">
        <v>8</v>
      </c>
      <c r="D109" t="s">
        <v>172</v>
      </c>
    </row>
    <row r="110" spans="1:4" x14ac:dyDescent="0.25">
      <c r="A110">
        <v>120</v>
      </c>
      <c r="B110" t="s">
        <v>127</v>
      </c>
      <c r="C110">
        <v>8</v>
      </c>
      <c r="D110" t="s">
        <v>172</v>
      </c>
    </row>
    <row r="111" spans="1:4" x14ac:dyDescent="0.25">
      <c r="A111">
        <v>130</v>
      </c>
      <c r="B111" t="s">
        <v>128</v>
      </c>
      <c r="C111">
        <v>5</v>
      </c>
      <c r="D111" t="s">
        <v>34</v>
      </c>
    </row>
    <row r="112" spans="1:4" x14ac:dyDescent="0.25">
      <c r="A112">
        <v>133</v>
      </c>
      <c r="B112" t="s">
        <v>129</v>
      </c>
      <c r="C112">
        <v>8</v>
      </c>
      <c r="D112" t="s">
        <v>172</v>
      </c>
    </row>
    <row r="113" spans="1:4" x14ac:dyDescent="0.25">
      <c r="A113">
        <v>148</v>
      </c>
      <c r="B113" t="s">
        <v>130</v>
      </c>
      <c r="C113">
        <v>6</v>
      </c>
      <c r="D113" t="s">
        <v>35</v>
      </c>
    </row>
    <row r="114" spans="1:4" x14ac:dyDescent="0.25">
      <c r="A114">
        <v>170</v>
      </c>
      <c r="B114" t="s">
        <v>131</v>
      </c>
      <c r="C114">
        <v>5</v>
      </c>
      <c r="D114" t="s">
        <v>34</v>
      </c>
    </row>
    <row r="115" spans="1:4" x14ac:dyDescent="0.25">
      <c r="A115">
        <v>174</v>
      </c>
      <c r="B115" t="s">
        <v>132</v>
      </c>
      <c r="C115">
        <v>7</v>
      </c>
      <c r="D115" t="s">
        <v>171</v>
      </c>
    </row>
    <row r="116" spans="1:4" x14ac:dyDescent="0.25">
      <c r="A116">
        <v>177</v>
      </c>
      <c r="B116" t="s">
        <v>133</v>
      </c>
      <c r="C116">
        <v>5</v>
      </c>
      <c r="D116" t="s">
        <v>34</v>
      </c>
    </row>
    <row r="117" spans="1:4" x14ac:dyDescent="0.25">
      <c r="A117">
        <v>210</v>
      </c>
      <c r="B117" t="s">
        <v>134</v>
      </c>
      <c r="C117">
        <v>7</v>
      </c>
      <c r="D117" t="s">
        <v>171</v>
      </c>
    </row>
    <row r="118" spans="1:4" x14ac:dyDescent="0.25">
      <c r="A118">
        <v>220</v>
      </c>
      <c r="B118" t="s">
        <v>173</v>
      </c>
      <c r="C118">
        <v>7</v>
      </c>
      <c r="D118" t="s">
        <v>171</v>
      </c>
    </row>
    <row r="119" spans="1:4" x14ac:dyDescent="0.25">
      <c r="A119">
        <v>230</v>
      </c>
      <c r="B119" t="s">
        <v>135</v>
      </c>
      <c r="C119">
        <v>5</v>
      </c>
      <c r="D119" t="s">
        <v>34</v>
      </c>
    </row>
    <row r="120" spans="1:4" x14ac:dyDescent="0.25">
      <c r="A120">
        <v>244</v>
      </c>
      <c r="B120" t="s">
        <v>136</v>
      </c>
      <c r="C120">
        <v>5</v>
      </c>
      <c r="D120" t="s">
        <v>34</v>
      </c>
    </row>
    <row r="121" spans="1:4" x14ac:dyDescent="0.25">
      <c r="A121">
        <v>277</v>
      </c>
      <c r="B121" t="s">
        <v>137</v>
      </c>
      <c r="C121">
        <v>7</v>
      </c>
      <c r="D121" t="s">
        <v>171</v>
      </c>
    </row>
    <row r="122" spans="1:4" x14ac:dyDescent="0.25">
      <c r="A122">
        <v>280</v>
      </c>
      <c r="B122" t="s">
        <v>138</v>
      </c>
      <c r="C122">
        <v>5</v>
      </c>
      <c r="D122" t="s">
        <v>34</v>
      </c>
    </row>
    <row r="123" spans="1:4" x14ac:dyDescent="0.25">
      <c r="A123">
        <v>310</v>
      </c>
      <c r="B123" t="s">
        <v>139</v>
      </c>
      <c r="C123">
        <v>6</v>
      </c>
      <c r="D123" t="s">
        <v>35</v>
      </c>
    </row>
    <row r="124" spans="1:4" x14ac:dyDescent="0.25">
      <c r="A124">
        <v>312</v>
      </c>
      <c r="B124" t="s">
        <v>140</v>
      </c>
      <c r="C124">
        <v>7</v>
      </c>
      <c r="D124" t="s">
        <v>171</v>
      </c>
    </row>
    <row r="125" spans="1:4" x14ac:dyDescent="0.25">
      <c r="A125">
        <v>330</v>
      </c>
      <c r="B125" t="s">
        <v>141</v>
      </c>
      <c r="C125">
        <v>6</v>
      </c>
      <c r="D125" t="s">
        <v>35</v>
      </c>
    </row>
    <row r="126" spans="1:4" x14ac:dyDescent="0.25">
      <c r="A126">
        <v>332</v>
      </c>
      <c r="B126" t="s">
        <v>142</v>
      </c>
      <c r="C126">
        <v>7</v>
      </c>
      <c r="D126" t="s">
        <v>171</v>
      </c>
    </row>
    <row r="127" spans="1:4" x14ac:dyDescent="0.25">
      <c r="A127">
        <v>348</v>
      </c>
      <c r="B127" t="s">
        <v>184</v>
      </c>
      <c r="C127">
        <v>8</v>
      </c>
      <c r="D127" t="s">
        <v>172</v>
      </c>
    </row>
    <row r="128" spans="1:4" x14ac:dyDescent="0.25">
      <c r="A128">
        <v>350</v>
      </c>
      <c r="B128" t="s">
        <v>143</v>
      </c>
      <c r="C128">
        <v>6</v>
      </c>
      <c r="D128" t="s">
        <v>35</v>
      </c>
    </row>
    <row r="129" spans="1:4" x14ac:dyDescent="0.25">
      <c r="A129">
        <v>351</v>
      </c>
      <c r="B129" t="s">
        <v>144</v>
      </c>
      <c r="C129">
        <v>5</v>
      </c>
      <c r="D129" t="s">
        <v>34</v>
      </c>
    </row>
    <row r="130" spans="1:4" x14ac:dyDescent="0.25">
      <c r="A130">
        <v>356</v>
      </c>
      <c r="B130" t="s">
        <v>145</v>
      </c>
      <c r="C130">
        <v>6</v>
      </c>
      <c r="D130" t="s">
        <v>35</v>
      </c>
    </row>
    <row r="131" spans="1:4" x14ac:dyDescent="0.25">
      <c r="A131">
        <v>358</v>
      </c>
      <c r="B131" t="s">
        <v>146</v>
      </c>
      <c r="C131">
        <v>7</v>
      </c>
      <c r="D131" t="s">
        <v>171</v>
      </c>
    </row>
    <row r="132" spans="1:4" x14ac:dyDescent="0.25">
      <c r="A132">
        <v>367</v>
      </c>
      <c r="B132" t="s">
        <v>147</v>
      </c>
      <c r="C132">
        <v>6</v>
      </c>
      <c r="D132" t="s">
        <v>35</v>
      </c>
    </row>
    <row r="133" spans="1:4" x14ac:dyDescent="0.25">
      <c r="A133">
        <v>368</v>
      </c>
      <c r="B133" t="s">
        <v>148</v>
      </c>
      <c r="C133">
        <v>8</v>
      </c>
      <c r="D133" t="s">
        <v>172</v>
      </c>
    </row>
    <row r="134" spans="1:4" x14ac:dyDescent="0.25">
      <c r="A134">
        <v>371</v>
      </c>
      <c r="B134" t="s">
        <v>149</v>
      </c>
      <c r="C134">
        <v>8</v>
      </c>
      <c r="D134" t="s">
        <v>172</v>
      </c>
    </row>
    <row r="135" spans="1:4" x14ac:dyDescent="0.25">
      <c r="A135">
        <v>372</v>
      </c>
      <c r="B135" t="s">
        <v>150</v>
      </c>
      <c r="C135">
        <v>5</v>
      </c>
      <c r="D135" t="s">
        <v>34</v>
      </c>
    </row>
  </sheetData>
  <autoFilter ref="A1:E135" xr:uid="{00000000-0001-0000-0300-000000000000}"/>
  <sortState xmlns:xlrd2="http://schemas.microsoft.com/office/spreadsheetml/2017/richdata2" ref="A95:E135">
    <sortCondition ref="A95:A135"/>
  </sortState>
  <pageMargins left="0.55118110236220474" right="0.55118110236220474" top="0.59055118110236227" bottom="0.59055118110236227" header="0.51181102362204722" footer="0.51181102362204722"/>
  <pageSetup firstPageNumber="0" orientation="portrait" r:id="rId1"/>
  <rowBreaks count="1" manualBreakCount="1">
    <brk id="9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J12"/>
  <sheetViews>
    <sheetView showOutlineSymbols="0" view="pageBreakPreview" zoomScaleNormal="100" workbookViewId="0">
      <selection activeCell="N19" sqref="N19"/>
    </sheetView>
  </sheetViews>
  <sheetFormatPr defaultRowHeight="15" x14ac:dyDescent="0.25"/>
  <cols>
    <col min="1" max="1025" width="9.453125"/>
  </cols>
  <sheetData>
    <row r="1" spans="1:10" ht="20.100000000000001" customHeight="1" x14ac:dyDescent="0.25">
      <c r="A1" t="str">
        <f>Check!$B$6</f>
        <v/>
      </c>
      <c r="B1">
        <v>1</v>
      </c>
      <c r="C1">
        <f>Entry!$B$12</f>
        <v>0</v>
      </c>
      <c r="D1">
        <f>Entry!$B$13</f>
        <v>0</v>
      </c>
      <c r="E1">
        <f>Entry!$B$14</f>
        <v>0</v>
      </c>
      <c r="F1">
        <f>Entry!$B$15</f>
        <v>0</v>
      </c>
      <c r="G1">
        <f>Entry!$B$17</f>
        <v>0</v>
      </c>
      <c r="H1">
        <f>Entry!$B$18</f>
        <v>0</v>
      </c>
      <c r="I1">
        <f>Entry!$B$19</f>
        <v>0</v>
      </c>
      <c r="J1">
        <f>Entry!$B$20</f>
        <v>0</v>
      </c>
    </row>
    <row r="2" spans="1:10" ht="20.100000000000001" customHeight="1" x14ac:dyDescent="0.25">
      <c r="A2" t="str">
        <f>Check!$B$6</f>
        <v/>
      </c>
      <c r="B2">
        <v>2</v>
      </c>
      <c r="C2">
        <f>Entry!$D$12</f>
        <v>0</v>
      </c>
      <c r="D2">
        <f>Entry!$D$13</f>
        <v>0</v>
      </c>
      <c r="E2">
        <f>Entry!$D$14</f>
        <v>0</v>
      </c>
      <c r="F2">
        <f>Entry!$D$15</f>
        <v>0</v>
      </c>
      <c r="G2">
        <f>Entry!$D$17</f>
        <v>0</v>
      </c>
      <c r="H2">
        <f>Entry!$D$18</f>
        <v>0</v>
      </c>
      <c r="I2">
        <f>Entry!$D$19</f>
        <v>0</v>
      </c>
      <c r="J2">
        <f>Entry!$D$20</f>
        <v>0</v>
      </c>
    </row>
    <row r="3" spans="1:10" ht="20.100000000000001" customHeight="1" x14ac:dyDescent="0.25">
      <c r="A3" t="str">
        <f>Check!$B$6</f>
        <v/>
      </c>
      <c r="B3">
        <v>3</v>
      </c>
      <c r="C3">
        <f>Entry!$F$12</f>
        <v>0</v>
      </c>
      <c r="D3">
        <f>Entry!$F$13</f>
        <v>0</v>
      </c>
      <c r="E3">
        <f>Entry!$F$14</f>
        <v>0</v>
      </c>
      <c r="F3">
        <f>Entry!$F$15</f>
        <v>0</v>
      </c>
      <c r="G3">
        <f>Entry!$F$17</f>
        <v>0</v>
      </c>
      <c r="H3">
        <f>Entry!$F$18</f>
        <v>0</v>
      </c>
      <c r="I3">
        <f>Entry!$F$19</f>
        <v>0</v>
      </c>
      <c r="J3">
        <f>Entry!$F$20</f>
        <v>0</v>
      </c>
    </row>
    <row r="4" spans="1:10" ht="20.100000000000001" customHeight="1" x14ac:dyDescent="0.25">
      <c r="A4" t="str">
        <f>Check!$B$6</f>
        <v/>
      </c>
      <c r="B4">
        <v>4</v>
      </c>
      <c r="C4">
        <f>Entry!$H$12</f>
        <v>0</v>
      </c>
      <c r="D4">
        <f>Entry!$H$13</f>
        <v>0</v>
      </c>
      <c r="E4">
        <f>Entry!$H$14</f>
        <v>0</v>
      </c>
      <c r="F4">
        <f>Entry!$H$15</f>
        <v>0</v>
      </c>
      <c r="G4">
        <f>Entry!$H$17</f>
        <v>0</v>
      </c>
      <c r="H4">
        <f>Entry!$H$18</f>
        <v>0</v>
      </c>
      <c r="I4">
        <f>Entry!$H$19</f>
        <v>0</v>
      </c>
      <c r="J4">
        <f>Entry!$H$20</f>
        <v>0</v>
      </c>
    </row>
    <row r="5" spans="1:10" ht="20.100000000000001" customHeight="1" x14ac:dyDescent="0.25">
      <c r="A5" t="str">
        <f>Check!$B$6</f>
        <v/>
      </c>
      <c r="B5">
        <v>5</v>
      </c>
      <c r="C5">
        <f>Entry!$B$24</f>
        <v>0</v>
      </c>
      <c r="D5">
        <f>Entry!$B$25</f>
        <v>0</v>
      </c>
      <c r="E5">
        <f>Entry!$B$26</f>
        <v>0</v>
      </c>
      <c r="F5">
        <v>0</v>
      </c>
      <c r="G5">
        <v>0</v>
      </c>
      <c r="H5">
        <f>Entry!$B$28</f>
        <v>0</v>
      </c>
      <c r="I5">
        <f>Entry!$B$29</f>
        <v>0</v>
      </c>
      <c r="J5">
        <f>Entry!$B$30</f>
        <v>0</v>
      </c>
    </row>
    <row r="6" spans="1:10" ht="20.100000000000001" customHeight="1" x14ac:dyDescent="0.25">
      <c r="A6" t="str">
        <f>Check!$B$6</f>
        <v/>
      </c>
      <c r="B6">
        <v>6</v>
      </c>
      <c r="C6">
        <f>Entry!$D$24</f>
        <v>0</v>
      </c>
      <c r="D6">
        <f>Entry!$D$25</f>
        <v>0</v>
      </c>
      <c r="E6">
        <f>Entry!$D$26</f>
        <v>0</v>
      </c>
      <c r="F6">
        <v>0</v>
      </c>
      <c r="G6">
        <v>0</v>
      </c>
      <c r="H6">
        <f>Entry!$D$28</f>
        <v>0</v>
      </c>
      <c r="I6">
        <f>Entry!$D$29</f>
        <v>0</v>
      </c>
      <c r="J6">
        <f>Entry!$D$30</f>
        <v>0</v>
      </c>
    </row>
    <row r="7" spans="1:10" ht="20.100000000000001" customHeight="1" x14ac:dyDescent="0.25">
      <c r="A7" t="str">
        <f>Check!$B$6</f>
        <v/>
      </c>
      <c r="B7">
        <v>7</v>
      </c>
      <c r="C7">
        <f>Entry!$F$24</f>
        <v>0</v>
      </c>
      <c r="D7">
        <f>Entry!$F$25</f>
        <v>0</v>
      </c>
      <c r="E7">
        <f>Entry!$F$26</f>
        <v>0</v>
      </c>
      <c r="F7">
        <v>0</v>
      </c>
      <c r="G7">
        <v>0</v>
      </c>
      <c r="H7">
        <f>Entry!$F$28</f>
        <v>0</v>
      </c>
      <c r="I7">
        <f>Entry!$F$29</f>
        <v>0</v>
      </c>
      <c r="J7">
        <f>Entry!$F$30</f>
        <v>0</v>
      </c>
    </row>
    <row r="8" spans="1:10" ht="20.100000000000001" customHeight="1" x14ac:dyDescent="0.25">
      <c r="A8" t="str">
        <f>Check!$B$6</f>
        <v/>
      </c>
      <c r="B8">
        <v>8</v>
      </c>
      <c r="C8">
        <f>Entry!$H$24</f>
        <v>0</v>
      </c>
      <c r="D8">
        <f>Entry!$H$25</f>
        <v>0</v>
      </c>
      <c r="E8">
        <f>Entry!$H$26</f>
        <v>0</v>
      </c>
      <c r="F8">
        <v>0</v>
      </c>
      <c r="G8">
        <v>0</v>
      </c>
      <c r="H8">
        <f>Entry!$H$28</f>
        <v>0</v>
      </c>
      <c r="I8">
        <f>Entry!$H$29</f>
        <v>0</v>
      </c>
      <c r="J8">
        <f>Entry!$H$30</f>
        <v>0</v>
      </c>
    </row>
    <row r="9" spans="1:10" ht="20.100000000000001" customHeight="1" x14ac:dyDescent="0.25">
      <c r="A9" t="str">
        <f>Check!$B$6</f>
        <v/>
      </c>
      <c r="B9">
        <v>9</v>
      </c>
      <c r="C9">
        <f>Entry!$B$34</f>
        <v>0</v>
      </c>
      <c r="D9">
        <f>Entry!$B$35</f>
        <v>0</v>
      </c>
      <c r="E9">
        <f>Entry!$B$36</f>
        <v>0</v>
      </c>
      <c r="F9">
        <f>Entry!$B$37</f>
        <v>0</v>
      </c>
      <c r="G9">
        <v>0</v>
      </c>
      <c r="H9">
        <v>0</v>
      </c>
      <c r="I9">
        <v>0</v>
      </c>
      <c r="J9">
        <v>0</v>
      </c>
    </row>
    <row r="10" spans="1:10" ht="20.100000000000001" customHeight="1" x14ac:dyDescent="0.25">
      <c r="A10" t="str">
        <f>Check!$B$6</f>
        <v/>
      </c>
      <c r="B10">
        <v>10</v>
      </c>
      <c r="C10">
        <f>Entry!$D$34</f>
        <v>0</v>
      </c>
      <c r="D10">
        <f>Entry!$D$35</f>
        <v>0</v>
      </c>
      <c r="E10">
        <f>Entry!$D$36</f>
        <v>0</v>
      </c>
      <c r="F10">
        <f>Entry!$D$37</f>
        <v>0</v>
      </c>
      <c r="G10">
        <v>0</v>
      </c>
      <c r="H10">
        <v>0</v>
      </c>
      <c r="I10">
        <v>0</v>
      </c>
      <c r="J10">
        <v>0</v>
      </c>
    </row>
    <row r="11" spans="1:10" ht="20.100000000000001" customHeight="1" x14ac:dyDescent="0.25">
      <c r="A11" t="str">
        <f>Check!$B$6</f>
        <v/>
      </c>
      <c r="B11">
        <v>11</v>
      </c>
      <c r="C11">
        <f>Entry!$F$34</f>
        <v>0</v>
      </c>
      <c r="D11">
        <f>Entry!$F$35</f>
        <v>0</v>
      </c>
      <c r="E11">
        <f>Entry!$F$36</f>
        <v>0</v>
      </c>
      <c r="F11">
        <f>Entry!$F$37</f>
        <v>0</v>
      </c>
      <c r="G11">
        <v>0</v>
      </c>
      <c r="H11">
        <v>0</v>
      </c>
      <c r="I11">
        <v>0</v>
      </c>
      <c r="J11">
        <v>0</v>
      </c>
    </row>
    <row r="12" spans="1:10" ht="20.100000000000001" customHeight="1" x14ac:dyDescent="0.25">
      <c r="A12" t="str">
        <f>Check!$B$6</f>
        <v/>
      </c>
      <c r="B12">
        <v>12</v>
      </c>
      <c r="C12">
        <f>Entry!$H$34</f>
        <v>0</v>
      </c>
      <c r="D12">
        <f>Entry!$H$35</f>
        <v>0</v>
      </c>
      <c r="E12">
        <f>Entry!$H$36</f>
        <v>0</v>
      </c>
      <c r="F12">
        <f>Entry!$H$37</f>
        <v>0</v>
      </c>
      <c r="G12">
        <v>0</v>
      </c>
      <c r="H12">
        <v>0</v>
      </c>
      <c r="I12">
        <v>0</v>
      </c>
      <c r="J12">
        <v>0</v>
      </c>
    </row>
  </sheetData>
  <pageMargins left="0.7" right="0.7" top="0.75" bottom="0.75" header="0.51180555555555496" footer="0.51180555555555496"/>
  <pageSetup firstPageNumber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114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7</vt:i4>
      </vt:variant>
    </vt:vector>
  </HeadingPairs>
  <TitlesOfParts>
    <vt:vector size="12" baseType="lpstr">
      <vt:lpstr>Entry</vt:lpstr>
      <vt:lpstr>Teams</vt:lpstr>
      <vt:lpstr>Check</vt:lpstr>
      <vt:lpstr>All</vt:lpstr>
      <vt:lpstr>Soccer Comp Entry Form 2025-26</vt:lpstr>
      <vt:lpstr>All!Excel_BuiltIn__FilterDatabase</vt:lpstr>
      <vt:lpstr>Entry!Excel_BuiltIn_Print_Area</vt:lpstr>
      <vt:lpstr>Excel_BuiltIn_Print_Area</vt:lpstr>
      <vt:lpstr>Entry!Print_Area</vt:lpstr>
      <vt:lpstr>Teams!Print_Area</vt:lpstr>
      <vt:lpstr>Entry!Print_Area_0</vt:lpstr>
      <vt:lpstr>Teams!top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Robin</dc:creator>
  <dc:description/>
  <cp:lastModifiedBy>Peter Vail</cp:lastModifiedBy>
  <cp:revision>29</cp:revision>
  <cp:lastPrinted>2022-07-16T08:54:08Z</cp:lastPrinted>
  <dcterms:created xsi:type="dcterms:W3CDTF">2008-07-05T17:46:46Z</dcterms:created>
  <dcterms:modified xsi:type="dcterms:W3CDTF">2025-07-24T11:08:25Z</dcterms:modified>
  <dc:language>en-US</dc:language>
</cp:coreProperties>
</file>